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905" windowWidth="14535" windowHeight="8430" tabRatio="969" activeTab="5"/>
  </bookViews>
  <sheets>
    <sheet name="Женщины_BA_Квалификация" sheetId="30" r:id="rId1"/>
    <sheet name="Мужчины_BA_Квалификация (1груп)" sheetId="34" r:id="rId2"/>
    <sheet name="Финал мужчины" sheetId="27" r:id="rId3"/>
    <sheet name="Финал Женщины" sheetId="33" r:id="rId4"/>
    <sheet name="Бланк (М)" sheetId="37" r:id="rId5"/>
    <sheet name="Бланк (Ж)" sheetId="38" r:id="rId6"/>
  </sheets>
  <definedNames>
    <definedName name="_xlnm.Print_Area" localSheetId="1">'Мужчины_BA_Квалификация (1груп)'!$A$1:$R$53</definedName>
    <definedName name="_xlnm.Print_Area" localSheetId="3">'Финал Женщины'!$A$1:$W$37</definedName>
  </definedNames>
  <calcPr calcId="125725"/>
</workbook>
</file>

<file path=xl/calcChain.xml><?xml version="1.0" encoding="utf-8"?>
<calcChain xmlns="http://schemas.openxmlformats.org/spreadsheetml/2006/main">
  <c r="T29" i="38"/>
  <c r="P29"/>
  <c r="U29" s="1"/>
  <c r="L29"/>
  <c r="T28"/>
  <c r="P28"/>
  <c r="U28" s="1"/>
  <c r="L28"/>
  <c r="T27"/>
  <c r="P27"/>
  <c r="L27"/>
  <c r="U27" s="1"/>
  <c r="T26"/>
  <c r="P26"/>
  <c r="U26" s="1"/>
  <c r="L26"/>
  <c r="T25"/>
  <c r="P25"/>
  <c r="U25" s="1"/>
  <c r="L25"/>
  <c r="T24"/>
  <c r="P24"/>
  <c r="L24"/>
  <c r="U24" s="1"/>
  <c r="T34" i="37"/>
  <c r="U34" s="1"/>
  <c r="P34"/>
  <c r="L34"/>
  <c r="T33"/>
  <c r="P33"/>
  <c r="L33"/>
  <c r="U33" s="1"/>
  <c r="T32"/>
  <c r="P32"/>
  <c r="L32"/>
  <c r="U32" s="1"/>
  <c r="T31"/>
  <c r="P31"/>
  <c r="L31"/>
  <c r="U31" s="1"/>
  <c r="T30"/>
  <c r="P30"/>
  <c r="L30"/>
  <c r="U30" s="1"/>
  <c r="T29"/>
  <c r="P29"/>
  <c r="L29"/>
  <c r="U29" s="1"/>
  <c r="T28"/>
  <c r="U28" s="1"/>
  <c r="P28"/>
  <c r="L28"/>
  <c r="T27"/>
  <c r="P27"/>
  <c r="L27"/>
  <c r="U27" s="1"/>
  <c r="T26"/>
  <c r="P26"/>
  <c r="U26" s="1"/>
  <c r="L26"/>
  <c r="T25"/>
  <c r="P25"/>
  <c r="L25"/>
  <c r="U25" s="1"/>
  <c r="T24"/>
  <c r="P24"/>
  <c r="L24"/>
  <c r="U24" s="1"/>
  <c r="T23"/>
  <c r="P23"/>
  <c r="L23"/>
  <c r="U23" s="1"/>
  <c r="L37" i="33" l="1"/>
  <c r="P37"/>
  <c r="T37"/>
  <c r="L35"/>
  <c r="U35" s="1"/>
  <c r="P35"/>
  <c r="T35"/>
  <c r="L34"/>
  <c r="P34"/>
  <c r="U34" s="1"/>
  <c r="T34"/>
  <c r="L36"/>
  <c r="P36"/>
  <c r="T36"/>
  <c r="L32"/>
  <c r="P32"/>
  <c r="T32"/>
  <c r="L33"/>
  <c r="P33"/>
  <c r="U33" s="1"/>
  <c r="T33"/>
  <c r="L39" i="27"/>
  <c r="U39" s="1"/>
  <c r="P39"/>
  <c r="T39"/>
  <c r="L40"/>
  <c r="P40"/>
  <c r="T40"/>
  <c r="L41"/>
  <c r="P41"/>
  <c r="T41"/>
  <c r="L38"/>
  <c r="U38" s="1"/>
  <c r="P38"/>
  <c r="T38"/>
  <c r="L33"/>
  <c r="P33"/>
  <c r="U33" s="1"/>
  <c r="T33"/>
  <c r="L32"/>
  <c r="P32"/>
  <c r="T32"/>
  <c r="L36"/>
  <c r="U36" s="1"/>
  <c r="P36"/>
  <c r="T36"/>
  <c r="L34"/>
  <c r="U34" s="1"/>
  <c r="P34"/>
  <c r="T34"/>
  <c r="L37"/>
  <c r="P37"/>
  <c r="T37"/>
  <c r="L31"/>
  <c r="P31"/>
  <c r="T31"/>
  <c r="L30"/>
  <c r="P30"/>
  <c r="T30"/>
  <c r="L35"/>
  <c r="P35"/>
  <c r="U35" s="1"/>
  <c r="T35"/>
  <c r="U44" i="37"/>
  <c r="U43"/>
  <c r="U39"/>
  <c r="U36"/>
  <c r="P44"/>
  <c r="L44"/>
  <c r="P43"/>
  <c r="L43"/>
  <c r="P42"/>
  <c r="U42" s="1"/>
  <c r="L42"/>
  <c r="P41"/>
  <c r="L41"/>
  <c r="U41" s="1"/>
  <c r="P40"/>
  <c r="U40" s="1"/>
  <c r="L40"/>
  <c r="P39"/>
  <c r="L39"/>
  <c r="P38"/>
  <c r="L38"/>
  <c r="U38" s="1"/>
  <c r="P37"/>
  <c r="U37" s="1"/>
  <c r="L37"/>
  <c r="P36"/>
  <c r="L36"/>
  <c r="U33" i="38"/>
  <c r="U32"/>
  <c r="U31"/>
  <c r="U34"/>
  <c r="T31"/>
  <c r="T32"/>
  <c r="T33"/>
  <c r="T34"/>
  <c r="P34"/>
  <c r="L34"/>
  <c r="P33"/>
  <c r="L33"/>
  <c r="P32"/>
  <c r="L32"/>
  <c r="P31"/>
  <c r="L31"/>
  <c r="U37" i="27" l="1"/>
  <c r="U31"/>
  <c r="U32"/>
  <c r="U41"/>
  <c r="U40"/>
  <c r="U30"/>
  <c r="U36" i="33"/>
  <c r="U37"/>
  <c r="U32"/>
  <c r="L40"/>
  <c r="P40"/>
  <c r="U40"/>
  <c r="L41"/>
  <c r="P41"/>
  <c r="U41" s="1"/>
  <c r="L42"/>
  <c r="P42"/>
  <c r="U42" s="1"/>
  <c r="P39"/>
  <c r="U39" s="1"/>
  <c r="L39"/>
  <c r="L42" i="34" l="1"/>
  <c r="P42"/>
  <c r="L33"/>
  <c r="P33"/>
  <c r="Q33" s="1"/>
  <c r="L44"/>
  <c r="P44"/>
  <c r="L49"/>
  <c r="P49"/>
  <c r="L37"/>
  <c r="P37"/>
  <c r="L46"/>
  <c r="P46"/>
  <c r="L32"/>
  <c r="P32"/>
  <c r="L48"/>
  <c r="P48"/>
  <c r="L31"/>
  <c r="P31"/>
  <c r="L30"/>
  <c r="P30"/>
  <c r="L41"/>
  <c r="P41"/>
  <c r="L43"/>
  <c r="P43"/>
  <c r="L40"/>
  <c r="P40"/>
  <c r="L39"/>
  <c r="P39"/>
  <c r="L34"/>
  <c r="P34"/>
  <c r="L36"/>
  <c r="P36"/>
  <c r="L29"/>
  <c r="P29"/>
  <c r="L47"/>
  <c r="P47"/>
  <c r="L35"/>
  <c r="P35"/>
  <c r="L45"/>
  <c r="P45"/>
  <c r="L38"/>
  <c r="P38"/>
  <c r="L44" i="27"/>
  <c r="P44"/>
  <c r="U44" s="1"/>
  <c r="L45"/>
  <c r="P45"/>
  <c r="U45" s="1"/>
  <c r="L46"/>
  <c r="P46"/>
  <c r="U46" s="1"/>
  <c r="L47"/>
  <c r="P47"/>
  <c r="U47" s="1"/>
  <c r="L48"/>
  <c r="P48"/>
  <c r="U48" s="1"/>
  <c r="L49"/>
  <c r="P49"/>
  <c r="U49" s="1"/>
  <c r="L50"/>
  <c r="P50"/>
  <c r="U50" s="1"/>
  <c r="L51"/>
  <c r="P51"/>
  <c r="U51" s="1"/>
  <c r="L52"/>
  <c r="P52"/>
  <c r="U52" s="1"/>
  <c r="L53"/>
  <c r="P53"/>
  <c r="U53" s="1"/>
  <c r="L54"/>
  <c r="P54"/>
  <c r="U54" s="1"/>
  <c r="P43"/>
  <c r="U43" s="1"/>
  <c r="L43"/>
  <c r="L32" i="30"/>
  <c r="P32"/>
  <c r="Q32" s="1"/>
  <c r="L35"/>
  <c r="P35"/>
  <c r="L30"/>
  <c r="P30"/>
  <c r="L34"/>
  <c r="P34"/>
  <c r="L31"/>
  <c r="P31"/>
  <c r="L37"/>
  <c r="P37"/>
  <c r="L33"/>
  <c r="P33"/>
  <c r="Q33" s="1"/>
  <c r="L38"/>
  <c r="P38"/>
  <c r="L39"/>
  <c r="P39"/>
  <c r="L36"/>
  <c r="P36"/>
  <c r="Q37" i="34" l="1"/>
  <c r="Q34" i="30"/>
  <c r="Q49" i="34"/>
  <c r="Q35"/>
  <c r="Q29"/>
  <c r="Q36"/>
  <c r="Q43"/>
  <c r="Q30"/>
  <c r="Q48"/>
  <c r="Q44"/>
  <c r="Q31" i="30"/>
  <c r="Q30"/>
  <c r="Q38" i="34"/>
  <c r="Q45"/>
  <c r="Q39"/>
  <c r="Q40"/>
  <c r="Q31"/>
  <c r="Q46"/>
  <c r="Q42"/>
  <c r="Q39" i="30"/>
  <c r="Q38"/>
  <c r="Q36"/>
  <c r="Q35"/>
  <c r="Q34" i="34"/>
  <c r="Q32"/>
  <c r="Q37" i="30"/>
  <c r="Q47" i="34"/>
  <c r="Q41"/>
</calcChain>
</file>

<file path=xl/sharedStrings.xml><?xml version="1.0" encoding="utf-8"?>
<sst xmlns="http://schemas.openxmlformats.org/spreadsheetml/2006/main" count="904" uniqueCount="171">
  <si>
    <t>J1</t>
  </si>
  <si>
    <t>J2</t>
  </si>
  <si>
    <t>J3</t>
  </si>
  <si>
    <t>Total</t>
  </si>
  <si>
    <t xml:space="preserve">J1 </t>
  </si>
  <si>
    <t>Жюри:</t>
  </si>
  <si>
    <t>Главный Судья:</t>
  </si>
  <si>
    <t>Главный Секретарь:</t>
  </si>
  <si>
    <t>Ветер:</t>
  </si>
  <si>
    <t>Температура:</t>
  </si>
  <si>
    <t>Рус-код</t>
  </si>
  <si>
    <t>ФИ</t>
  </si>
  <si>
    <t>Суб. РФ</t>
  </si>
  <si>
    <t>Место</t>
  </si>
  <si>
    <t>Год рожд.</t>
  </si>
  <si>
    <t>Техн.</t>
  </si>
  <si>
    <t>Разряд/звание</t>
  </si>
  <si>
    <t>Старт. №</t>
  </si>
  <si>
    <t>Москва</t>
  </si>
  <si>
    <t>Потапов Алексей</t>
  </si>
  <si>
    <t>Best of 2</t>
  </si>
  <si>
    <t>Тех. Делегат:</t>
  </si>
  <si>
    <t>Открывающие:</t>
  </si>
  <si>
    <t>КМС</t>
  </si>
  <si>
    <t>МС</t>
  </si>
  <si>
    <t>Вып. Разряд</t>
  </si>
  <si>
    <t>Финал</t>
  </si>
  <si>
    <t>Ст. техн. судья</t>
  </si>
  <si>
    <t>Квалификация</t>
  </si>
  <si>
    <t>Очки КР</t>
  </si>
  <si>
    <t>Высота</t>
  </si>
  <si>
    <t>Не стартовали</t>
  </si>
  <si>
    <t>Пнев Марк</t>
  </si>
  <si>
    <t>Красноярский край</t>
  </si>
  <si>
    <t>Рейс директор</t>
  </si>
  <si>
    <t>Судья на старте</t>
  </si>
  <si>
    <t>Пивоварова Наталья</t>
  </si>
  <si>
    <t>Новосибирская область</t>
  </si>
  <si>
    <t>Самарская область</t>
  </si>
  <si>
    <t>Сахалинская область</t>
  </si>
  <si>
    <t>Бекиров Павел</t>
  </si>
  <si>
    <t>1 категория</t>
  </si>
  <si>
    <t>ГБУ СДЮСШОР №1</t>
  </si>
  <si>
    <t>Еркаев Константин</t>
  </si>
  <si>
    <t xml:space="preserve">Фамилия, имя </t>
  </si>
  <si>
    <t>суд.кат.</t>
  </si>
  <si>
    <t>Регион</t>
  </si>
  <si>
    <t>судья 1</t>
  </si>
  <si>
    <t>судья 2</t>
  </si>
  <si>
    <t>Информация о трассе</t>
  </si>
  <si>
    <t>Название трассы:</t>
  </si>
  <si>
    <t>Технические характеристики трассы:</t>
  </si>
  <si>
    <t>Время финала:</t>
  </si>
  <si>
    <t>Погода</t>
  </si>
  <si>
    <t>Время квалификации:</t>
  </si>
  <si>
    <t>Организаторы:</t>
  </si>
  <si>
    <t>ФСО</t>
  </si>
  <si>
    <t>биг-эйр, женщины</t>
  </si>
  <si>
    <t>Угол приземления</t>
  </si>
  <si>
    <t>ОФИЦИАЛЬНЫЕ РЕЗУЛЬТАТЫ</t>
  </si>
  <si>
    <t>квал.           очки</t>
  </si>
  <si>
    <t>Главный судья______________________</t>
  </si>
  <si>
    <t>Главный секретарь____________________</t>
  </si>
  <si>
    <t>биг-эйр, мужчины</t>
  </si>
  <si>
    <t>КУБОК РОССИИ  ПО СНОУБОРДУ</t>
  </si>
  <si>
    <t>Фамилия Имя</t>
  </si>
  <si>
    <t>Физкультурно-спортивная организация</t>
  </si>
  <si>
    <t>квалификация</t>
  </si>
  <si>
    <t>Баскаков Илья</t>
  </si>
  <si>
    <t>Муртазин Антон</t>
  </si>
  <si>
    <t>Шум Алексей</t>
  </si>
  <si>
    <t>Бобрышев Вадим</t>
  </si>
  <si>
    <t>Смелов Александр</t>
  </si>
  <si>
    <t>I</t>
  </si>
  <si>
    <t xml:space="preserve">РГШ Столица </t>
  </si>
  <si>
    <t>ГБУДО СДЮСШОР по горнолыжному спорту и сноуборду</t>
  </si>
  <si>
    <t>Челябинская область</t>
  </si>
  <si>
    <t>Свердловская область</t>
  </si>
  <si>
    <t>Р.Башкортостан</t>
  </si>
  <si>
    <t>Хороших Мария</t>
  </si>
  <si>
    <t>Сугак Ксения</t>
  </si>
  <si>
    <t>Смирнова Анастасия</t>
  </si>
  <si>
    <t>Логинова Анастасия</t>
  </si>
  <si>
    <t>трасса № 13</t>
  </si>
  <si>
    <t>Стол</t>
  </si>
  <si>
    <t>Ильющенков Вячеслав</t>
  </si>
  <si>
    <t>Бортников Андрей</t>
  </si>
  <si>
    <t>2 категория</t>
  </si>
  <si>
    <t>Автономов Алексей</t>
  </si>
  <si>
    <t>судья 3</t>
  </si>
  <si>
    <t>Наумов Максим</t>
  </si>
  <si>
    <t>Кургак Артур</t>
  </si>
  <si>
    <t>Меринов Алексей</t>
  </si>
  <si>
    <t>Ягнич Сергей</t>
  </si>
  <si>
    <t>Эгле Вячеслав</t>
  </si>
  <si>
    <t>Фомченко Михаил</t>
  </si>
  <si>
    <t xml:space="preserve">Злобин Иван </t>
  </si>
  <si>
    <t>Технический делегат______________</t>
  </si>
  <si>
    <t>Главный секретарь _______________</t>
  </si>
  <si>
    <t>Главный судья _______________</t>
  </si>
  <si>
    <t>Квал. очки</t>
  </si>
  <si>
    <t>Вып. разряд</t>
  </si>
  <si>
    <t>Best 2 of 3</t>
  </si>
  <si>
    <t>Разряд/ звание</t>
  </si>
  <si>
    <t>Фамилия, имя</t>
  </si>
  <si>
    <t>Старт№</t>
  </si>
  <si>
    <t>финал</t>
  </si>
  <si>
    <t>Технический делегат________________</t>
  </si>
  <si>
    <t>9</t>
  </si>
  <si>
    <t>8</t>
  </si>
  <si>
    <t>7</t>
  </si>
  <si>
    <t>ведём 2 квалификации</t>
  </si>
  <si>
    <t>сортируем по лучшей по убыванию</t>
  </si>
  <si>
    <t>в финале переворачиваем по возрастанию и обнуляем, опять сортируем по возрастанию</t>
  </si>
  <si>
    <t>36</t>
  </si>
  <si>
    <t>32</t>
  </si>
  <si>
    <t>29</t>
  </si>
  <si>
    <t>26</t>
  </si>
  <si>
    <t>сумма двух</t>
  </si>
  <si>
    <t>по убыванию в финал по возрастанию</t>
  </si>
  <si>
    <t>одна обнуляется сортируем</t>
  </si>
  <si>
    <t>6 в финал</t>
  </si>
  <si>
    <t>6 к 6, 5 к 5 по возрастанию</t>
  </si>
  <si>
    <t>Кубок России по сноуборду (1 этап)</t>
  </si>
  <si>
    <t>г. Красноярск, ГК фан-парк "Бобровый лог", 12.12.2015г.</t>
  </si>
  <si>
    <t>Красноярский край, г. Красноярск, ГК фанпарк "Бобровый лог", 12.12.2015г.</t>
  </si>
  <si>
    <t>Минспорта РФ, ФСР, СДЮСШОР по горнолыжному спорту им. В.И. Махова</t>
  </si>
  <si>
    <t>ВСК</t>
  </si>
  <si>
    <t xml:space="preserve"> 1 категория</t>
  </si>
  <si>
    <t>трасса №13</t>
  </si>
  <si>
    <t>2</t>
  </si>
  <si>
    <t>Транзит</t>
  </si>
  <si>
    <t>12</t>
  </si>
  <si>
    <t>11.00</t>
  </si>
  <si>
    <t>небольшой снег</t>
  </si>
  <si>
    <t>ю/з 6м/с</t>
  </si>
  <si>
    <t>МБУ ДОД СДЮСШОР по горнолыжному спорту и сноуборду</t>
  </si>
  <si>
    <t>Куликова Валерия</t>
  </si>
  <si>
    <t>Костенко Елена</t>
  </si>
  <si>
    <t>Пройдина Юлия</t>
  </si>
  <si>
    <t>Курочкина Олеся</t>
  </si>
  <si>
    <t>Зырянова Нина Диана</t>
  </si>
  <si>
    <t>Приморский край</t>
  </si>
  <si>
    <t>ДЮСШ "Уктусские горы"</t>
  </si>
  <si>
    <t>Свердовская область</t>
  </si>
  <si>
    <t>Комнатная Валерия</t>
  </si>
  <si>
    <t>Чемодуров Юрий</t>
  </si>
  <si>
    <t>Недорезков Сергей</t>
  </si>
  <si>
    <t>ГАУ ЦК ГСС РБ, г. Уфа</t>
  </si>
  <si>
    <t>МБУДО "ДЮСШ "Старт"</t>
  </si>
  <si>
    <t>Миронов Руслан</t>
  </si>
  <si>
    <t>9480560             4203187</t>
  </si>
  <si>
    <t>Хафизов Гайсар</t>
  </si>
  <si>
    <t>Маглов Алексей</t>
  </si>
  <si>
    <t>Минин Семён</t>
  </si>
  <si>
    <t>Ушаков Артём</t>
  </si>
  <si>
    <t>СДЮСШОР2</t>
  </si>
  <si>
    <t>Санкт-Петербург</t>
  </si>
  <si>
    <t>Шандрыгин Валерий</t>
  </si>
  <si>
    <t>Тиселько Василий</t>
  </si>
  <si>
    <t>Квинский Михаил</t>
  </si>
  <si>
    <t>14.00</t>
  </si>
  <si>
    <t>Минспорта РФ, ФСР,  КГБУ ДО СДЮСШОР по горнолыжному спорту им. В.И. Махова</t>
  </si>
  <si>
    <t>Соловьёв Андрей</t>
  </si>
  <si>
    <t>с</t>
  </si>
  <si>
    <t>КГБУ ДО СДЮСШОР по г/спорту имени В.И.Махова</t>
  </si>
  <si>
    <t>Судья на трассе</t>
  </si>
  <si>
    <t>Власов Павел</t>
  </si>
  <si>
    <t>Южно-Сахалинск</t>
  </si>
  <si>
    <t>Главный судья_________ _______________</t>
  </si>
  <si>
    <t>Кобец Александр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</si>
</sst>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7"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sz val="16"/>
      <name val="Arial"/>
      <family val="2"/>
      <charset val="204"/>
    </font>
    <font>
      <sz val="20"/>
      <name val="Arial"/>
      <family val="2"/>
      <charset val="204"/>
    </font>
    <font>
      <sz val="1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6"/>
      <name val="Arial"/>
      <family val="2"/>
      <charset val="204"/>
    </font>
    <font>
      <i/>
      <sz val="14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8" fillId="7" borderId="1" applyNumberFormat="0" applyAlignment="0" applyProtection="0"/>
    <xf numFmtId="0" fontId="9" fillId="14" borderId="2" applyNumberFormat="0" applyAlignment="0" applyProtection="0"/>
    <xf numFmtId="0" fontId="10" fillId="14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15" borderId="7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16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4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</cellStyleXfs>
  <cellXfs count="463">
    <xf numFmtId="0" fontId="0" fillId="0" borderId="0" xfId="0"/>
    <xf numFmtId="0" fontId="3" fillId="0" borderId="0" xfId="0" applyFont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49" fontId="3" fillId="0" borderId="28" xfId="0" applyNumberFormat="1" applyFont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49" fontId="1" fillId="0" borderId="44" xfId="0" applyNumberFormat="1" applyFont="1" applyFill="1" applyBorder="1" applyAlignment="1">
      <alignment horizontal="left" vertical="center"/>
    </xf>
    <xf numFmtId="49" fontId="1" fillId="0" borderId="40" xfId="0" applyNumberFormat="1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  <xf numFmtId="0" fontId="23" fillId="0" borderId="28" xfId="0" applyFont="1" applyFill="1" applyBorder="1" applyAlignment="1">
      <alignment horizontal="left" vertical="center"/>
    </xf>
    <xf numFmtId="0" fontId="23" fillId="0" borderId="26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3" fillId="0" borderId="40" xfId="0" applyFont="1" applyFill="1" applyBorder="1" applyAlignment="1">
      <alignment horizontal="left" vertical="center"/>
    </xf>
    <xf numFmtId="0" fontId="23" fillId="0" borderId="36" xfId="0" applyFont="1" applyFill="1" applyBorder="1" applyAlignment="1">
      <alignment horizontal="left" vertical="center"/>
    </xf>
    <xf numFmtId="0" fontId="24" fillId="0" borderId="44" xfId="0" applyFont="1" applyFill="1" applyBorder="1" applyAlignment="1">
      <alignment horizontal="left" vertical="center"/>
    </xf>
    <xf numFmtId="0" fontId="23" fillId="0" borderId="38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/>
    </xf>
    <xf numFmtId="0" fontId="24" fillId="0" borderId="0" xfId="0" applyFont="1" applyFill="1" applyAlignment="1">
      <alignment horizontal="left" vertical="center"/>
    </xf>
    <xf numFmtId="2" fontId="23" fillId="0" borderId="47" xfId="0" applyNumberFormat="1" applyFont="1" applyFill="1" applyBorder="1" applyAlignment="1">
      <alignment horizontal="left" vertical="center"/>
    </xf>
    <xf numFmtId="2" fontId="23" fillId="0" borderId="48" xfId="0" applyNumberFormat="1" applyFont="1" applyFill="1" applyBorder="1" applyAlignment="1">
      <alignment horizontal="left" vertical="center"/>
    </xf>
    <xf numFmtId="2" fontId="23" fillId="0" borderId="22" xfId="0" applyNumberFormat="1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49" fontId="2" fillId="0" borderId="36" xfId="0" applyNumberFormat="1" applyFont="1" applyBorder="1" applyAlignment="1">
      <alignment horizontal="left" vertical="center"/>
    </xf>
    <xf numFmtId="49" fontId="1" fillId="0" borderId="26" xfId="0" applyNumberFormat="1" applyFont="1" applyFill="1" applyBorder="1" applyAlignment="1">
      <alignment horizontal="left" vertical="center"/>
    </xf>
    <xf numFmtId="49" fontId="2" fillId="0" borderId="26" xfId="0" applyNumberFormat="1" applyFont="1" applyFill="1" applyBorder="1" applyAlignment="1">
      <alignment horizontal="left" vertical="center"/>
    </xf>
    <xf numFmtId="49" fontId="1" fillId="0" borderId="36" xfId="0" applyNumberFormat="1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 wrapText="1"/>
    </xf>
    <xf numFmtId="2" fontId="23" fillId="0" borderId="46" xfId="0" applyNumberFormat="1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2" fillId="0" borderId="34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left" vertical="center"/>
    </xf>
    <xf numFmtId="49" fontId="23" fillId="0" borderId="43" xfId="0" applyNumberFormat="1" applyFont="1" applyBorder="1" applyAlignment="1">
      <alignment horizontal="center"/>
    </xf>
    <xf numFmtId="49" fontId="23" fillId="0" borderId="41" xfId="0" applyNumberFormat="1" applyFont="1" applyBorder="1" applyAlignment="1">
      <alignment horizontal="center"/>
    </xf>
    <xf numFmtId="49" fontId="23" fillId="0" borderId="52" xfId="0" applyNumberFormat="1" applyFont="1" applyBorder="1" applyAlignment="1">
      <alignment horizontal="center"/>
    </xf>
    <xf numFmtId="49" fontId="23" fillId="0" borderId="23" xfId="0" applyNumberFormat="1" applyFont="1" applyFill="1" applyBorder="1" applyAlignment="1">
      <alignment horizontal="left" vertical="center"/>
    </xf>
    <xf numFmtId="49" fontId="23" fillId="0" borderId="42" xfId="0" applyNumberFormat="1" applyFont="1" applyBorder="1" applyAlignment="1">
      <alignment horizontal="center"/>
    </xf>
    <xf numFmtId="0" fontId="25" fillId="0" borderId="1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6" fillId="0" borderId="37" xfId="0" applyFont="1" applyFill="1" applyBorder="1" applyAlignment="1">
      <alignment horizontal="left" vertical="center"/>
    </xf>
    <xf numFmtId="0" fontId="25" fillId="0" borderId="38" xfId="0" applyFont="1" applyFill="1" applyBorder="1" applyAlignment="1">
      <alignment horizontal="left" vertical="center"/>
    </xf>
    <xf numFmtId="0" fontId="26" fillId="0" borderId="16" xfId="0" applyFont="1" applyFill="1" applyBorder="1" applyAlignment="1">
      <alignment horizontal="left" vertical="center"/>
    </xf>
    <xf numFmtId="0" fontId="26" fillId="0" borderId="19" xfId="0" applyFont="1" applyFill="1" applyBorder="1" applyAlignment="1">
      <alignment horizontal="left" vertical="center"/>
    </xf>
    <xf numFmtId="0" fontId="25" fillId="0" borderId="17" xfId="0" applyFont="1" applyFill="1" applyBorder="1" applyAlignment="1">
      <alignment horizontal="left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left" vertical="center"/>
    </xf>
    <xf numFmtId="0" fontId="25" fillId="0" borderId="17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 wrapText="1"/>
    </xf>
    <xf numFmtId="0" fontId="24" fillId="0" borderId="31" xfId="0" applyFont="1" applyFill="1" applyBorder="1" applyAlignment="1">
      <alignment horizontal="left" vertical="center" wrapText="1"/>
    </xf>
    <xf numFmtId="0" fontId="24" fillId="0" borderId="32" xfId="0" applyFont="1" applyFill="1" applyBorder="1" applyAlignment="1">
      <alignment horizontal="left" vertical="center" wrapText="1"/>
    </xf>
    <xf numFmtId="0" fontId="24" fillId="0" borderId="33" xfId="0" applyFont="1" applyFill="1" applyBorder="1" applyAlignment="1">
      <alignment horizontal="left" vertical="center" wrapText="1"/>
    </xf>
    <xf numFmtId="0" fontId="23" fillId="0" borderId="33" xfId="0" applyFont="1" applyFill="1" applyBorder="1" applyAlignment="1">
      <alignment horizontal="left" vertical="center" wrapText="1"/>
    </xf>
    <xf numFmtId="0" fontId="24" fillId="0" borderId="25" xfId="0" applyFont="1" applyFill="1" applyBorder="1" applyAlignment="1">
      <alignment horizontal="left" vertical="center"/>
    </xf>
    <xf numFmtId="0" fontId="24" fillId="0" borderId="2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5" fontId="27" fillId="0" borderId="0" xfId="0" applyNumberFormat="1" applyFont="1" applyFill="1" applyBorder="1" applyAlignment="1">
      <alignment horizontal="left" vertical="center"/>
    </xf>
    <xf numFmtId="165" fontId="28" fillId="0" borderId="0" xfId="0" applyNumberFormat="1" applyFont="1" applyFill="1" applyBorder="1" applyAlignment="1">
      <alignment horizontal="left" vertical="center"/>
    </xf>
    <xf numFmtId="1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2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 vertical="center"/>
    </xf>
    <xf numFmtId="0" fontId="25" fillId="0" borderId="12" xfId="0" applyFont="1" applyFill="1" applyBorder="1" applyAlignment="1">
      <alignment horizontal="left" vertical="center"/>
    </xf>
    <xf numFmtId="0" fontId="25" fillId="0" borderId="49" xfId="0" applyFont="1" applyFill="1" applyBorder="1" applyAlignment="1">
      <alignment horizontal="left" vertical="center"/>
    </xf>
    <xf numFmtId="0" fontId="25" fillId="18" borderId="0" xfId="0" applyFont="1" applyFill="1" applyAlignment="1">
      <alignment horizontal="left" vertical="center"/>
    </xf>
    <xf numFmtId="0" fontId="25" fillId="18" borderId="48" xfId="0" applyFont="1" applyFill="1" applyBorder="1" applyAlignment="1">
      <alignment horizontal="center" wrapText="1"/>
    </xf>
    <xf numFmtId="0" fontId="25" fillId="18" borderId="47" xfId="0" applyFont="1" applyFill="1" applyBorder="1" applyAlignment="1">
      <alignment horizontal="center" wrapText="1"/>
    </xf>
    <xf numFmtId="0" fontId="25" fillId="0" borderId="47" xfId="0" applyFont="1" applyBorder="1" applyAlignment="1">
      <alignment horizontal="center" wrapText="1"/>
    </xf>
    <xf numFmtId="0" fontId="25" fillId="0" borderId="16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25" fillId="0" borderId="46" xfId="0" applyFont="1" applyBorder="1" applyAlignment="1">
      <alignment horizontal="center" wrapText="1"/>
    </xf>
    <xf numFmtId="0" fontId="25" fillId="0" borderId="37" xfId="0" applyFont="1" applyFill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left" vertical="center" wrapText="1"/>
    </xf>
    <xf numFmtId="0" fontId="28" fillId="0" borderId="25" xfId="0" applyFont="1" applyFill="1" applyBorder="1" applyAlignment="1">
      <alignment horizontal="left" vertical="center" wrapText="1"/>
    </xf>
    <xf numFmtId="0" fontId="28" fillId="0" borderId="33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left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left" vertical="center" wrapText="1"/>
    </xf>
    <xf numFmtId="0" fontId="28" fillId="0" borderId="34" xfId="0" applyFont="1" applyFill="1" applyBorder="1" applyAlignment="1">
      <alignment horizontal="left" vertical="center" wrapText="1"/>
    </xf>
    <xf numFmtId="0" fontId="28" fillId="0" borderId="29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left" vertical="center"/>
    </xf>
    <xf numFmtId="49" fontId="28" fillId="0" borderId="14" xfId="0" applyNumberFormat="1" applyFont="1" applyFill="1" applyBorder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49" fontId="23" fillId="0" borderId="46" xfId="0" applyNumberFormat="1" applyFont="1" applyBorder="1" applyAlignment="1">
      <alignment horizontal="center"/>
    </xf>
    <xf numFmtId="49" fontId="23" fillId="0" borderId="47" xfId="0" applyNumberFormat="1" applyFont="1" applyBorder="1" applyAlignment="1">
      <alignment horizontal="center"/>
    </xf>
    <xf numFmtId="49" fontId="23" fillId="0" borderId="48" xfId="0" applyNumberFormat="1" applyFont="1" applyBorder="1" applyAlignment="1">
      <alignment horizontal="center"/>
    </xf>
    <xf numFmtId="0" fontId="25" fillId="0" borderId="20" xfId="0" applyFont="1" applyFill="1" applyBorder="1" applyAlignment="1">
      <alignment horizontal="left" vertical="center"/>
    </xf>
    <xf numFmtId="0" fontId="25" fillId="0" borderId="57" xfId="0" applyFont="1" applyFill="1" applyBorder="1" applyAlignment="1">
      <alignment horizontal="left" vertical="center"/>
    </xf>
    <xf numFmtId="0" fontId="25" fillId="0" borderId="62" xfId="0" applyFont="1" applyFill="1" applyBorder="1" applyAlignment="1">
      <alignment horizontal="left" vertical="center"/>
    </xf>
    <xf numFmtId="2" fontId="28" fillId="0" borderId="41" xfId="0" applyNumberFormat="1" applyFont="1" applyFill="1" applyBorder="1" applyAlignment="1">
      <alignment horizontal="left" vertical="center"/>
    </xf>
    <xf numFmtId="2" fontId="28" fillId="0" borderId="42" xfId="0" applyNumberFormat="1" applyFont="1" applyFill="1" applyBorder="1" applyAlignment="1">
      <alignment horizontal="left" vertical="center"/>
    </xf>
    <xf numFmtId="2" fontId="28" fillId="0" borderId="58" xfId="0" applyNumberFormat="1" applyFont="1" applyFill="1" applyBorder="1" applyAlignment="1">
      <alignment horizontal="left" vertical="center"/>
    </xf>
    <xf numFmtId="0" fontId="25" fillId="0" borderId="46" xfId="0" applyFont="1" applyFill="1" applyBorder="1" applyAlignment="1">
      <alignment horizontal="left" vertical="center"/>
    </xf>
    <xf numFmtId="0" fontId="25" fillId="0" borderId="47" xfId="0" applyFont="1" applyFill="1" applyBorder="1" applyAlignment="1">
      <alignment horizontal="left" vertical="center"/>
    </xf>
    <xf numFmtId="0" fontId="25" fillId="0" borderId="48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left" vertical="center"/>
    </xf>
    <xf numFmtId="0" fontId="23" fillId="0" borderId="37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8" fillId="0" borderId="27" xfId="0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center" vertical="center" wrapText="1"/>
    </xf>
    <xf numFmtId="1" fontId="25" fillId="0" borderId="11" xfId="0" applyNumberFormat="1" applyFont="1" applyFill="1" applyBorder="1" applyAlignment="1">
      <alignment horizontal="left" vertical="center"/>
    </xf>
    <xf numFmtId="165" fontId="28" fillId="0" borderId="11" xfId="0" applyNumberFormat="1" applyFont="1" applyFill="1" applyBorder="1" applyAlignment="1">
      <alignment horizontal="left" vertical="center"/>
    </xf>
    <xf numFmtId="165" fontId="27" fillId="0" borderId="11" xfId="0" applyNumberFormat="1" applyFont="1" applyFill="1" applyBorder="1" applyAlignment="1">
      <alignment horizontal="left" vertical="center"/>
    </xf>
    <xf numFmtId="0" fontId="25" fillId="0" borderId="28" xfId="0" applyFont="1" applyFill="1" applyBorder="1" applyAlignment="1">
      <alignment horizontal="left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57" xfId="0" applyFont="1" applyFill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/>
    </xf>
    <xf numFmtId="0" fontId="33" fillId="0" borderId="37" xfId="0" applyFont="1" applyFill="1" applyBorder="1" applyAlignment="1">
      <alignment horizontal="left" vertical="center"/>
    </xf>
    <xf numFmtId="0" fontId="33" fillId="0" borderId="38" xfId="0" applyFont="1" applyFill="1" applyBorder="1" applyAlignment="1">
      <alignment horizontal="center" vertical="center"/>
    </xf>
    <xf numFmtId="0" fontId="33" fillId="0" borderId="38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left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/>
    </xf>
    <xf numFmtId="0" fontId="33" fillId="0" borderId="17" xfId="0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 wrapText="1"/>
    </xf>
    <xf numFmtId="0" fontId="33" fillId="0" borderId="49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57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left"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57" xfId="0" applyFont="1" applyFill="1" applyBorder="1" applyAlignment="1">
      <alignment horizontal="left" vertical="center"/>
    </xf>
    <xf numFmtId="2" fontId="34" fillId="0" borderId="41" xfId="0" applyNumberFormat="1" applyFont="1" applyFill="1" applyBorder="1" applyAlignment="1">
      <alignment horizontal="left" vertical="center"/>
    </xf>
    <xf numFmtId="2" fontId="34" fillId="0" borderId="56" xfId="0" applyNumberFormat="1" applyFont="1" applyFill="1" applyBorder="1" applyAlignment="1">
      <alignment horizontal="left" vertical="center"/>
    </xf>
    <xf numFmtId="2" fontId="34" fillId="0" borderId="58" xfId="0" applyNumberFormat="1" applyFont="1" applyFill="1" applyBorder="1" applyAlignment="1">
      <alignment horizontal="left" vertical="center"/>
    </xf>
    <xf numFmtId="0" fontId="25" fillId="0" borderId="29" xfId="0" applyFont="1" applyFill="1" applyBorder="1" applyAlignment="1">
      <alignment horizontal="left" vertical="center"/>
    </xf>
    <xf numFmtId="0" fontId="23" fillId="0" borderId="25" xfId="0" applyFont="1" applyFill="1" applyBorder="1" applyAlignment="1">
      <alignment horizontal="left" vertical="center" wrapText="1"/>
    </xf>
    <xf numFmtId="0" fontId="25" fillId="0" borderId="30" xfId="0" applyFont="1" applyFill="1" applyBorder="1" applyAlignment="1">
      <alignment horizontal="left" vertical="center"/>
    </xf>
    <xf numFmtId="0" fontId="25" fillId="18" borderId="0" xfId="0" applyFont="1" applyFill="1" applyBorder="1" applyAlignment="1">
      <alignment horizontal="center" vertical="center" wrapText="1"/>
    </xf>
    <xf numFmtId="0" fontId="25" fillId="18" borderId="16" xfId="0" applyFont="1" applyFill="1" applyBorder="1" applyAlignment="1">
      <alignment horizontal="center" vertical="center" wrapText="1"/>
    </xf>
    <xf numFmtId="0" fontId="25" fillId="18" borderId="37" xfId="0" applyFont="1" applyFill="1" applyBorder="1" applyAlignment="1">
      <alignment horizontal="center" vertical="center" wrapText="1"/>
    </xf>
    <xf numFmtId="0" fontId="25" fillId="18" borderId="0" xfId="0" applyFont="1" applyFill="1" applyBorder="1" applyAlignment="1">
      <alignment horizontal="center" wrapText="1"/>
    </xf>
    <xf numFmtId="0" fontId="25" fillId="0" borderId="48" xfId="0" applyFont="1" applyBorder="1" applyAlignment="1">
      <alignment horizontal="center" wrapText="1"/>
    </xf>
    <xf numFmtId="0" fontId="28" fillId="0" borderId="32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left" vertical="center" wrapText="1"/>
    </xf>
    <xf numFmtId="49" fontId="28" fillId="0" borderId="27" xfId="0" applyNumberFormat="1" applyFont="1" applyFill="1" applyBorder="1" applyAlignment="1">
      <alignment horizontal="left" vertical="center"/>
    </xf>
    <xf numFmtId="49" fontId="28" fillId="0" borderId="27" xfId="0" applyNumberFormat="1" applyFont="1" applyBorder="1" applyAlignment="1">
      <alignment horizontal="left" vertical="center"/>
    </xf>
    <xf numFmtId="49" fontId="25" fillId="0" borderId="11" xfId="0" applyNumberFormat="1" applyFont="1" applyBorder="1" applyAlignment="1">
      <alignment horizontal="left" vertical="center"/>
    </xf>
    <xf numFmtId="49" fontId="25" fillId="0" borderId="29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26" xfId="0" applyNumberFormat="1" applyFont="1" applyBorder="1" applyAlignment="1">
      <alignment horizontal="left" vertical="center"/>
    </xf>
    <xf numFmtId="49" fontId="28" fillId="0" borderId="36" xfId="0" applyNumberFormat="1" applyFont="1" applyBorder="1" applyAlignment="1">
      <alignment horizontal="left" vertical="center"/>
    </xf>
    <xf numFmtId="49" fontId="28" fillId="0" borderId="44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/>
    </xf>
    <xf numFmtId="0" fontId="25" fillId="0" borderId="26" xfId="0" applyFont="1" applyFill="1" applyBorder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/>
    </xf>
    <xf numFmtId="49" fontId="25" fillId="0" borderId="26" xfId="0" applyNumberFormat="1" applyFont="1" applyFill="1" applyBorder="1" applyAlignment="1">
      <alignment horizontal="left" vertical="center"/>
    </xf>
    <xf numFmtId="49" fontId="28" fillId="0" borderId="29" xfId="0" applyNumberFormat="1" applyFont="1" applyFill="1" applyBorder="1" applyAlignment="1">
      <alignment horizontal="left" vertical="center"/>
    </xf>
    <xf numFmtId="49" fontId="28" fillId="0" borderId="29" xfId="0" applyNumberFormat="1" applyFont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/>
    <xf numFmtId="0" fontId="25" fillId="0" borderId="0" xfId="0" applyFont="1" applyBorder="1" applyAlignment="1">
      <alignment horizontal="left" vertical="center"/>
    </xf>
    <xf numFmtId="0" fontId="28" fillId="0" borderId="29" xfId="0" applyFont="1" applyBorder="1" applyAlignment="1">
      <alignment horizontal="left" vertical="center"/>
    </xf>
    <xf numFmtId="49" fontId="25" fillId="0" borderId="29" xfId="0" applyNumberFormat="1" applyFont="1" applyFill="1" applyBorder="1" applyAlignment="1">
      <alignment horizontal="left" vertical="center"/>
    </xf>
    <xf numFmtId="0" fontId="25" fillId="0" borderId="0" xfId="0" applyFont="1" applyBorder="1"/>
    <xf numFmtId="0" fontId="28" fillId="0" borderId="29" xfId="0" applyFont="1" applyFill="1" applyBorder="1" applyAlignment="1">
      <alignment horizontal="left" vertical="center"/>
    </xf>
    <xf numFmtId="49" fontId="28" fillId="0" borderId="26" xfId="0" applyNumberFormat="1" applyFont="1" applyFill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5" fillId="0" borderId="44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0" fontId="25" fillId="0" borderId="40" xfId="0" applyFont="1" applyFill="1" applyBorder="1" applyAlignment="1">
      <alignment horizontal="left" vertical="center"/>
    </xf>
    <xf numFmtId="0" fontId="25" fillId="0" borderId="36" xfId="0" applyFont="1" applyFill="1" applyBorder="1" applyAlignment="1">
      <alignment horizontal="left" vertical="center"/>
    </xf>
    <xf numFmtId="0" fontId="25" fillId="0" borderId="38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2" fontId="28" fillId="0" borderId="41" xfId="0" applyNumberFormat="1" applyFont="1" applyFill="1" applyBorder="1" applyAlignment="1">
      <alignment horizontal="center" vertical="center"/>
    </xf>
    <xf numFmtId="2" fontId="28" fillId="0" borderId="42" xfId="0" applyNumberFormat="1" applyFont="1" applyFill="1" applyBorder="1" applyAlignment="1">
      <alignment horizontal="center" vertical="center"/>
    </xf>
    <xf numFmtId="49" fontId="28" fillId="0" borderId="40" xfId="0" applyNumberFormat="1" applyFont="1" applyBorder="1" applyAlignment="1">
      <alignment horizontal="left" vertical="center"/>
    </xf>
    <xf numFmtId="0" fontId="25" fillId="0" borderId="6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vertical="center"/>
    </xf>
    <xf numFmtId="0" fontId="29" fillId="0" borderId="0" xfId="0" applyFont="1" applyAlignment="1">
      <alignment horizontal="left" vertical="center"/>
    </xf>
    <xf numFmtId="49" fontId="25" fillId="0" borderId="28" xfId="0" applyNumberFormat="1" applyFont="1" applyBorder="1" applyAlignment="1">
      <alignment horizontal="left" vertical="center"/>
    </xf>
    <xf numFmtId="49" fontId="28" fillId="0" borderId="28" xfId="0" applyNumberFormat="1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49" fontId="28" fillId="0" borderId="11" xfId="0" applyNumberFormat="1" applyFont="1" applyFill="1" applyBorder="1" applyAlignment="1">
      <alignment horizontal="left" vertical="center"/>
    </xf>
    <xf numFmtId="49" fontId="28" fillId="0" borderId="28" xfId="0" applyNumberFormat="1" applyFont="1" applyFill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49" fontId="28" fillId="0" borderId="0" xfId="0" applyNumberFormat="1" applyFont="1" applyBorder="1" applyAlignment="1">
      <alignment horizontal="left" vertical="center"/>
    </xf>
    <xf numFmtId="0" fontId="28" fillId="0" borderId="26" xfId="0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left"/>
    </xf>
    <xf numFmtId="0" fontId="28" fillId="0" borderId="0" xfId="0" applyFont="1" applyAlignment="1">
      <alignment horizontal="left" vertical="center"/>
    </xf>
    <xf numFmtId="49" fontId="25" fillId="0" borderId="36" xfId="0" applyNumberFormat="1" applyFont="1" applyFill="1" applyBorder="1" applyAlignment="1">
      <alignment horizontal="left" vertical="center"/>
    </xf>
    <xf numFmtId="0" fontId="29" fillId="0" borderId="37" xfId="0" applyFont="1" applyFill="1" applyBorder="1" applyAlignment="1">
      <alignment horizontal="left" vertical="center"/>
    </xf>
    <xf numFmtId="0" fontId="29" fillId="0" borderId="38" xfId="0" applyFont="1" applyFill="1" applyBorder="1" applyAlignment="1">
      <alignment horizontal="left" vertical="center"/>
    </xf>
    <xf numFmtId="0" fontId="29" fillId="0" borderId="38" xfId="0" applyFont="1" applyFill="1" applyBorder="1" applyAlignment="1">
      <alignment horizontal="left" vertical="center" wrapText="1"/>
    </xf>
    <xf numFmtId="2" fontId="29" fillId="0" borderId="58" xfId="0" applyNumberFormat="1" applyFont="1" applyFill="1" applyBorder="1" applyAlignment="1">
      <alignment horizontal="left" vertical="center"/>
    </xf>
    <xf numFmtId="0" fontId="29" fillId="0" borderId="16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left" vertical="center" wrapText="1"/>
    </xf>
    <xf numFmtId="0" fontId="29" fillId="0" borderId="10" xfId="0" applyFont="1" applyFill="1" applyBorder="1" applyAlignment="1">
      <alignment horizontal="center" vertical="center" wrapText="1"/>
    </xf>
    <xf numFmtId="2" fontId="29" fillId="0" borderId="41" xfId="0" applyNumberFormat="1" applyFont="1" applyFill="1" applyBorder="1" applyAlignment="1">
      <alignment horizontal="left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left" vertical="center"/>
    </xf>
    <xf numFmtId="2" fontId="28" fillId="0" borderId="10" xfId="0" applyNumberFormat="1" applyFont="1" applyFill="1" applyBorder="1" applyAlignment="1">
      <alignment horizontal="left" vertical="center"/>
    </xf>
    <xf numFmtId="0" fontId="25" fillId="0" borderId="39" xfId="0" applyFont="1" applyFill="1" applyBorder="1" applyAlignment="1">
      <alignment horizontal="left" vertical="center"/>
    </xf>
    <xf numFmtId="0" fontId="25" fillId="0" borderId="13" xfId="0" applyFont="1" applyFill="1" applyBorder="1" applyAlignment="1">
      <alignment horizontal="left" vertical="center"/>
    </xf>
    <xf numFmtId="0" fontId="29" fillId="0" borderId="17" xfId="0" applyFont="1" applyFill="1" applyBorder="1" applyAlignment="1">
      <alignment horizontal="left" vertical="center" wrapText="1"/>
    </xf>
    <xf numFmtId="2" fontId="29" fillId="0" borderId="50" xfId="0" applyNumberFormat="1" applyFont="1" applyFill="1" applyBorder="1" applyAlignment="1">
      <alignment horizontal="left" vertical="center"/>
    </xf>
    <xf numFmtId="0" fontId="26" fillId="0" borderId="38" xfId="0" applyFont="1" applyFill="1" applyBorder="1" applyAlignment="1">
      <alignment horizontal="left" vertical="center"/>
    </xf>
    <xf numFmtId="0" fontId="26" fillId="0" borderId="49" xfId="0" applyFont="1" applyFill="1" applyBorder="1" applyAlignment="1">
      <alignment horizontal="left" vertical="center"/>
    </xf>
    <xf numFmtId="2" fontId="32" fillId="0" borderId="43" xfId="0" applyNumberFormat="1" applyFont="1" applyFill="1" applyBorder="1" applyAlignment="1">
      <alignment horizontal="left" vertical="center"/>
    </xf>
    <xf numFmtId="0" fontId="26" fillId="0" borderId="61" xfId="0" applyFont="1" applyFill="1" applyBorder="1" applyAlignment="1">
      <alignment horizontal="left" vertical="center"/>
    </xf>
    <xf numFmtId="2" fontId="32" fillId="0" borderId="27" xfId="0" applyNumberFormat="1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/>
    </xf>
    <xf numFmtId="2" fontId="32" fillId="0" borderId="41" xfId="0" applyNumberFormat="1" applyFont="1" applyFill="1" applyBorder="1" applyAlignment="1">
      <alignment horizontal="left" vertical="center"/>
    </xf>
    <xf numFmtId="0" fontId="26" fillId="0" borderId="57" xfId="0" applyFont="1" applyFill="1" applyBorder="1" applyAlignment="1">
      <alignment horizontal="left" vertical="center"/>
    </xf>
    <xf numFmtId="2" fontId="32" fillId="0" borderId="56" xfId="0" applyNumberFormat="1" applyFont="1" applyFill="1" applyBorder="1" applyAlignment="1">
      <alignment horizontal="left" vertical="center"/>
    </xf>
    <xf numFmtId="0" fontId="26" fillId="0" borderId="51" xfId="0" applyFont="1" applyFill="1" applyBorder="1" applyAlignment="1">
      <alignment horizontal="left" vertical="center"/>
    </xf>
    <xf numFmtId="0" fontId="26" fillId="0" borderId="35" xfId="0" applyFont="1" applyFill="1" applyBorder="1" applyAlignment="1">
      <alignment horizontal="left" vertical="center"/>
    </xf>
    <xf numFmtId="2" fontId="32" fillId="0" borderId="42" xfId="0" applyNumberFormat="1" applyFont="1" applyFill="1" applyBorder="1" applyAlignment="1">
      <alignment horizontal="left" vertical="center"/>
    </xf>
    <xf numFmtId="0" fontId="26" fillId="0" borderId="64" xfId="0" applyFont="1" applyFill="1" applyBorder="1" applyAlignment="1">
      <alignment horizontal="left" vertical="center"/>
    </xf>
    <xf numFmtId="2" fontId="32" fillId="0" borderId="44" xfId="0" applyNumberFormat="1" applyFont="1" applyFill="1" applyBorder="1" applyAlignment="1">
      <alignment horizontal="left" vertical="center"/>
    </xf>
    <xf numFmtId="0" fontId="29" fillId="0" borderId="0" xfId="0" applyFont="1"/>
    <xf numFmtId="0" fontId="26" fillId="0" borderId="38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left" vertical="center"/>
    </xf>
    <xf numFmtId="0" fontId="1" fillId="0" borderId="40" xfId="0" applyFont="1" applyFill="1" applyBorder="1" applyAlignment="1">
      <alignment horizontal="left" vertical="center"/>
    </xf>
    <xf numFmtId="0" fontId="33" fillId="0" borderId="55" xfId="0" applyFont="1" applyFill="1" applyBorder="1" applyAlignment="1">
      <alignment horizontal="left" vertical="center"/>
    </xf>
    <xf numFmtId="0" fontId="33" fillId="0" borderId="66" xfId="0" applyFont="1" applyFill="1" applyBorder="1" applyAlignment="1">
      <alignment horizontal="left" vertical="center"/>
    </xf>
    <xf numFmtId="0" fontId="33" fillId="0" borderId="67" xfId="0" applyFont="1" applyFill="1" applyBorder="1" applyAlignment="1">
      <alignment horizontal="left" vertical="center"/>
    </xf>
    <xf numFmtId="2" fontId="34" fillId="0" borderId="27" xfId="0" applyNumberFormat="1" applyFont="1" applyFill="1" applyBorder="1" applyAlignment="1">
      <alignment horizontal="left" vertical="center"/>
    </xf>
    <xf numFmtId="2" fontId="34" fillId="0" borderId="50" xfId="0" applyNumberFormat="1" applyFont="1" applyFill="1" applyBorder="1" applyAlignment="1">
      <alignment horizontal="left" vertical="center"/>
    </xf>
    <xf numFmtId="0" fontId="33" fillId="0" borderId="20" xfId="0" applyFont="1" applyFill="1" applyBorder="1" applyAlignment="1">
      <alignment horizontal="center" vertical="center"/>
    </xf>
    <xf numFmtId="0" fontId="33" fillId="0" borderId="69" xfId="0" applyFont="1" applyFill="1" applyBorder="1" applyAlignment="1">
      <alignment horizontal="left" vertical="center"/>
    </xf>
    <xf numFmtId="0" fontId="33" fillId="0" borderId="34" xfId="0" applyFont="1" applyFill="1" applyBorder="1" applyAlignment="1">
      <alignment horizontal="left" vertical="center"/>
    </xf>
    <xf numFmtId="0" fontId="33" fillId="0" borderId="51" xfId="0" applyFont="1" applyFill="1" applyBorder="1" applyAlignment="1">
      <alignment horizontal="left" vertical="center"/>
    </xf>
    <xf numFmtId="0" fontId="33" fillId="0" borderId="35" xfId="0" applyFont="1" applyFill="1" applyBorder="1" applyAlignment="1">
      <alignment horizontal="left" vertical="center"/>
    </xf>
    <xf numFmtId="0" fontId="33" fillId="0" borderId="64" xfId="0" applyFont="1" applyFill="1" applyBorder="1" applyAlignment="1">
      <alignment horizontal="left" vertical="center"/>
    </xf>
    <xf numFmtId="0" fontId="33" fillId="0" borderId="66" xfId="0" applyFont="1" applyFill="1" applyBorder="1" applyAlignment="1">
      <alignment horizontal="center" vertical="center"/>
    </xf>
    <xf numFmtId="0" fontId="33" fillId="0" borderId="67" xfId="0" applyFont="1" applyFill="1" applyBorder="1" applyAlignment="1">
      <alignment horizontal="center" vertical="center"/>
    </xf>
    <xf numFmtId="0" fontId="34" fillId="0" borderId="67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0" fontId="33" fillId="0" borderId="58" xfId="0" applyFont="1" applyFill="1" applyBorder="1" applyAlignment="1">
      <alignment horizontal="center" vertical="center"/>
    </xf>
    <xf numFmtId="0" fontId="33" fillId="0" borderId="41" xfId="0" applyFont="1" applyFill="1" applyBorder="1" applyAlignment="1">
      <alignment horizontal="center" vertical="center"/>
    </xf>
    <xf numFmtId="0" fontId="25" fillId="0" borderId="37" xfId="0" applyFont="1" applyFill="1" applyBorder="1" applyAlignment="1">
      <alignment horizontal="left" vertical="center"/>
    </xf>
    <xf numFmtId="0" fontId="25" fillId="0" borderId="69" xfId="0" applyFont="1" applyFill="1" applyBorder="1" applyAlignment="1">
      <alignment horizontal="left" vertical="center"/>
    </xf>
    <xf numFmtId="0" fontId="25" fillId="0" borderId="55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/>
    </xf>
    <xf numFmtId="0" fontId="25" fillId="0" borderId="34" xfId="0" applyFont="1" applyFill="1" applyBorder="1" applyAlignment="1">
      <alignment horizontal="left" vertical="center"/>
    </xf>
    <xf numFmtId="0" fontId="25" fillId="0" borderId="51" xfId="0" applyFont="1" applyFill="1" applyBorder="1" applyAlignment="1">
      <alignment horizontal="left" vertical="center"/>
    </xf>
    <xf numFmtId="0" fontId="25" fillId="0" borderId="66" xfId="0" applyFont="1" applyFill="1" applyBorder="1" applyAlignment="1">
      <alignment horizontal="left" vertical="center"/>
    </xf>
    <xf numFmtId="0" fontId="25" fillId="0" borderId="35" xfId="0" applyFont="1" applyFill="1" applyBorder="1" applyAlignment="1">
      <alignment horizontal="left" vertical="center"/>
    </xf>
    <xf numFmtId="0" fontId="25" fillId="0" borderId="67" xfId="0" applyFont="1" applyFill="1" applyBorder="1" applyAlignment="1">
      <alignment horizontal="left" vertical="center"/>
    </xf>
    <xf numFmtId="0" fontId="25" fillId="0" borderId="64" xfId="0" applyFont="1" applyFill="1" applyBorder="1" applyAlignment="1">
      <alignment horizontal="left" vertical="center"/>
    </xf>
    <xf numFmtId="2" fontId="28" fillId="0" borderId="58" xfId="0" applyNumberFormat="1" applyFont="1" applyFill="1" applyBorder="1" applyAlignment="1">
      <alignment horizontal="center" vertical="center"/>
    </xf>
    <xf numFmtId="2" fontId="28" fillId="0" borderId="50" xfId="0" applyNumberFormat="1" applyFont="1" applyFill="1" applyBorder="1" applyAlignment="1">
      <alignment horizontal="left" vertical="center"/>
    </xf>
    <xf numFmtId="2" fontId="28" fillId="0" borderId="28" xfId="0" applyNumberFormat="1" applyFont="1" applyFill="1" applyBorder="1" applyAlignment="1">
      <alignment horizontal="left" vertical="center"/>
    </xf>
    <xf numFmtId="2" fontId="28" fillId="0" borderId="47" xfId="0" applyNumberFormat="1" applyFont="1" applyFill="1" applyBorder="1" applyAlignment="1">
      <alignment horizontal="left" vertical="center"/>
    </xf>
    <xf numFmtId="2" fontId="28" fillId="0" borderId="36" xfId="0" applyNumberFormat="1" applyFont="1" applyFill="1" applyBorder="1" applyAlignment="1">
      <alignment horizontal="left" vertical="center"/>
    </xf>
    <xf numFmtId="0" fontId="26" fillId="0" borderId="21" xfId="0" applyFont="1" applyFill="1" applyBorder="1" applyAlignment="1">
      <alignment horizontal="left" vertical="center"/>
    </xf>
    <xf numFmtId="0" fontId="26" fillId="0" borderId="24" xfId="0" applyFont="1" applyFill="1" applyBorder="1" applyAlignment="1">
      <alignment horizontal="left" vertical="center"/>
    </xf>
    <xf numFmtId="0" fontId="25" fillId="0" borderId="18" xfId="0" applyFont="1" applyFill="1" applyBorder="1" applyAlignment="1">
      <alignment horizontal="left" vertical="center"/>
    </xf>
    <xf numFmtId="0" fontId="29" fillId="0" borderId="21" xfId="0" applyFont="1" applyFill="1" applyBorder="1" applyAlignment="1">
      <alignment horizontal="left" vertical="center"/>
    </xf>
    <xf numFmtId="0" fontId="29" fillId="0" borderId="24" xfId="0" applyFont="1" applyFill="1" applyBorder="1" applyAlignment="1">
      <alignment horizontal="left" vertical="center"/>
    </xf>
    <xf numFmtId="0" fontId="29" fillId="0" borderId="24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left" vertical="center"/>
    </xf>
    <xf numFmtId="2" fontId="32" fillId="0" borderId="45" xfId="0" applyNumberFormat="1" applyFont="1" applyFill="1" applyBorder="1" applyAlignment="1">
      <alignment horizontal="left" vertical="center"/>
    </xf>
    <xf numFmtId="0" fontId="26" fillId="0" borderId="63" xfId="0" applyFont="1" applyFill="1" applyBorder="1" applyAlignment="1">
      <alignment horizontal="left" vertical="center"/>
    </xf>
    <xf numFmtId="2" fontId="32" fillId="0" borderId="68" xfId="0" applyNumberFormat="1" applyFont="1" applyFill="1" applyBorder="1" applyAlignment="1">
      <alignment horizontal="left" vertical="center"/>
    </xf>
    <xf numFmtId="2" fontId="29" fillId="0" borderId="45" xfId="0" applyNumberFormat="1" applyFont="1" applyFill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/>
    </xf>
    <xf numFmtId="0" fontId="26" fillId="0" borderId="62" xfId="0" applyFont="1" applyFill="1" applyBorder="1" applyAlignment="1">
      <alignment horizontal="left" vertical="center"/>
    </xf>
    <xf numFmtId="2" fontId="32" fillId="0" borderId="65" xfId="0" applyNumberFormat="1" applyFont="1" applyFill="1" applyBorder="1" applyAlignment="1">
      <alignment horizontal="left" vertical="center"/>
    </xf>
    <xf numFmtId="2" fontId="29" fillId="0" borderId="42" xfId="0" applyNumberFormat="1" applyFont="1" applyFill="1" applyBorder="1" applyAlignment="1">
      <alignment horizontal="left" vertical="center"/>
    </xf>
    <xf numFmtId="0" fontId="34" fillId="0" borderId="14" xfId="0" applyFont="1" applyFill="1" applyBorder="1" applyAlignment="1">
      <alignment horizontal="left" vertical="center"/>
    </xf>
    <xf numFmtId="0" fontId="33" fillId="0" borderId="22" xfId="0" applyFont="1" applyFill="1" applyBorder="1" applyAlignment="1">
      <alignment horizontal="left" vertical="center"/>
    </xf>
    <xf numFmtId="0" fontId="33" fillId="0" borderId="22" xfId="0" applyFont="1" applyFill="1" applyBorder="1" applyAlignment="1">
      <alignment horizontal="left" vertical="center" wrapText="1"/>
    </xf>
    <xf numFmtId="0" fontId="33" fillId="0" borderId="22" xfId="0" applyFont="1" applyFill="1" applyBorder="1" applyAlignment="1">
      <alignment horizontal="center" vertical="center" wrapText="1"/>
    </xf>
    <xf numFmtId="2" fontId="34" fillId="0" borderId="22" xfId="0" applyNumberFormat="1" applyFont="1" applyFill="1" applyBorder="1" applyAlignment="1">
      <alignment horizontal="left" vertical="center"/>
    </xf>
    <xf numFmtId="2" fontId="33" fillId="0" borderId="22" xfId="0" applyNumberFormat="1" applyFont="1" applyFill="1" applyBorder="1" applyAlignment="1">
      <alignment horizontal="left" vertical="center"/>
    </xf>
    <xf numFmtId="2" fontId="33" fillId="0" borderId="25" xfId="0" applyNumberFormat="1" applyFont="1" applyFill="1" applyBorder="1" applyAlignment="1">
      <alignment horizontal="left" vertical="center"/>
    </xf>
    <xf numFmtId="2" fontId="34" fillId="0" borderId="44" xfId="0" applyNumberFormat="1" applyFont="1" applyFill="1" applyBorder="1" applyAlignment="1">
      <alignment horizontal="left" vertical="center"/>
    </xf>
    <xf numFmtId="2" fontId="24" fillId="0" borderId="40" xfId="0" applyNumberFormat="1" applyFont="1" applyFill="1" applyBorder="1" applyAlignment="1">
      <alignment horizontal="left" vertical="center"/>
    </xf>
    <xf numFmtId="2" fontId="23" fillId="0" borderId="40" xfId="0" applyNumberFormat="1" applyFont="1" applyFill="1" applyBorder="1" applyAlignment="1">
      <alignment horizontal="left" vertical="center"/>
    </xf>
    <xf numFmtId="0" fontId="25" fillId="0" borderId="38" xfId="0" applyFont="1" applyFill="1" applyBorder="1" applyAlignment="1">
      <alignment horizontal="left" vertical="center" wrapText="1"/>
    </xf>
    <xf numFmtId="2" fontId="25" fillId="0" borderId="46" xfId="0" applyNumberFormat="1" applyFont="1" applyFill="1" applyBorder="1" applyAlignment="1">
      <alignment horizontal="left" vertical="center"/>
    </xf>
    <xf numFmtId="49" fontId="25" fillId="0" borderId="43" xfId="0" applyNumberFormat="1" applyFont="1" applyBorder="1" applyAlignment="1">
      <alignment horizontal="center"/>
    </xf>
    <xf numFmtId="0" fontId="25" fillId="0" borderId="10" xfId="0" applyFont="1" applyFill="1" applyBorder="1" applyAlignment="1">
      <alignment horizontal="left" vertical="center" wrapText="1"/>
    </xf>
    <xf numFmtId="0" fontId="25" fillId="0" borderId="12" xfId="0" applyFont="1" applyFill="1" applyBorder="1" applyAlignment="1">
      <alignment horizontal="left" vertical="center" wrapText="1"/>
    </xf>
    <xf numFmtId="2" fontId="25" fillId="0" borderId="47" xfId="0" applyNumberFormat="1" applyFont="1" applyFill="1" applyBorder="1" applyAlignment="1">
      <alignment horizontal="left" vertical="center"/>
    </xf>
    <xf numFmtId="49" fontId="25" fillId="0" borderId="41" xfId="0" applyNumberFormat="1" applyFont="1" applyBorder="1" applyAlignment="1">
      <alignment horizontal="center"/>
    </xf>
    <xf numFmtId="0" fontId="25" fillId="0" borderId="19" xfId="0" applyFont="1" applyFill="1" applyBorder="1" applyAlignment="1">
      <alignment horizontal="left" vertical="center"/>
    </xf>
    <xf numFmtId="2" fontId="28" fillId="0" borderId="48" xfId="0" applyNumberFormat="1" applyFont="1" applyFill="1" applyBorder="1" applyAlignment="1">
      <alignment horizontal="left" vertical="center"/>
    </xf>
    <xf numFmtId="49" fontId="25" fillId="0" borderId="42" xfId="0" applyNumberFormat="1" applyFont="1" applyBorder="1" applyAlignment="1">
      <alignment horizontal="center"/>
    </xf>
    <xf numFmtId="0" fontId="25" fillId="0" borderId="39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 wrapText="1"/>
    </xf>
    <xf numFmtId="2" fontId="25" fillId="0" borderId="48" xfId="0" applyNumberFormat="1" applyFont="1" applyFill="1" applyBorder="1" applyAlignment="1">
      <alignment horizontal="left" vertical="center"/>
    </xf>
    <xf numFmtId="0" fontId="25" fillId="0" borderId="17" xfId="0" applyFont="1" applyFill="1" applyBorder="1" applyAlignment="1">
      <alignment horizontal="left" vertical="center" wrapText="1"/>
    </xf>
    <xf numFmtId="0" fontId="25" fillId="0" borderId="20" xfId="0" applyFont="1" applyFill="1" applyBorder="1" applyAlignment="1">
      <alignment horizontal="left" vertical="center" wrapText="1"/>
    </xf>
    <xf numFmtId="0" fontId="33" fillId="0" borderId="62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18" borderId="47" xfId="0" applyFont="1" applyFill="1" applyBorder="1" applyAlignment="1">
      <alignment horizontal="center" vertical="center"/>
    </xf>
    <xf numFmtId="0" fontId="25" fillId="18" borderId="47" xfId="0" applyFont="1" applyFill="1" applyBorder="1" applyAlignment="1">
      <alignment horizontal="left" vertical="center"/>
    </xf>
    <xf numFmtId="0" fontId="25" fillId="0" borderId="46" xfId="0" applyFont="1" applyFill="1" applyBorder="1" applyAlignment="1">
      <alignment horizontal="center" vertical="center"/>
    </xf>
    <xf numFmtId="0" fontId="25" fillId="18" borderId="48" xfId="0" applyFont="1" applyFill="1" applyBorder="1" applyAlignment="1">
      <alignment horizontal="left" vertical="center"/>
    </xf>
    <xf numFmtId="0" fontId="25" fillId="0" borderId="60" xfId="0" applyFont="1" applyFill="1" applyBorder="1" applyAlignment="1">
      <alignment horizontal="left" vertical="center"/>
    </xf>
    <xf numFmtId="0" fontId="25" fillId="0" borderId="55" xfId="0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/>
    </xf>
    <xf numFmtId="0" fontId="25" fillId="0" borderId="67" xfId="0" applyFont="1" applyFill="1" applyBorder="1" applyAlignment="1">
      <alignment horizontal="center" vertical="center"/>
    </xf>
    <xf numFmtId="0" fontId="25" fillId="0" borderId="51" xfId="0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center" vertical="center"/>
    </xf>
    <xf numFmtId="0" fontId="25" fillId="0" borderId="64" xfId="0" applyFont="1" applyFill="1" applyBorder="1" applyAlignment="1">
      <alignment horizontal="center" vertical="center"/>
    </xf>
    <xf numFmtId="0" fontId="25" fillId="0" borderId="35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left" vertical="center"/>
    </xf>
    <xf numFmtId="0" fontId="25" fillId="0" borderId="61" xfId="0" applyFont="1" applyFill="1" applyBorder="1" applyAlignment="1">
      <alignment horizontal="left" vertical="center"/>
    </xf>
    <xf numFmtId="2" fontId="28" fillId="0" borderId="43" xfId="0" applyNumberFormat="1" applyFont="1" applyFill="1" applyBorder="1" applyAlignment="1">
      <alignment horizontal="left" vertical="center"/>
    </xf>
    <xf numFmtId="2" fontId="28" fillId="0" borderId="45" xfId="0" applyNumberFormat="1" applyFont="1" applyFill="1" applyBorder="1" applyAlignment="1">
      <alignment horizontal="left" vertical="center"/>
    </xf>
    <xf numFmtId="0" fontId="1" fillId="0" borderId="47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26" fillId="0" borderId="12" xfId="0" applyFont="1" applyFill="1" applyBorder="1" applyAlignment="1">
      <alignment horizontal="left" vertical="center" wrapText="1"/>
    </xf>
    <xf numFmtId="0" fontId="29" fillId="0" borderId="38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 wrapText="1"/>
    </xf>
    <xf numFmtId="0" fontId="26" fillId="19" borderId="10" xfId="0" applyFont="1" applyFill="1" applyBorder="1" applyAlignment="1">
      <alignment horizontal="left" vertical="center"/>
    </xf>
    <xf numFmtId="0" fontId="26" fillId="19" borderId="10" xfId="0" applyFont="1" applyFill="1" applyBorder="1" applyAlignment="1">
      <alignment horizontal="center" vertical="center"/>
    </xf>
    <xf numFmtId="0" fontId="25" fillId="19" borderId="10" xfId="0" applyFont="1" applyFill="1" applyBorder="1" applyAlignment="1">
      <alignment horizontal="center" vertical="center" wrapText="1"/>
    </xf>
    <xf numFmtId="0" fontId="26" fillId="19" borderId="12" xfId="0" applyFont="1" applyFill="1" applyBorder="1" applyAlignment="1">
      <alignment horizontal="left" vertical="center"/>
    </xf>
    <xf numFmtId="0" fontId="25" fillId="19" borderId="16" xfId="0" applyFont="1" applyFill="1" applyBorder="1" applyAlignment="1">
      <alignment horizontal="left" vertical="center"/>
    </xf>
    <xf numFmtId="0" fontId="25" fillId="19" borderId="10" xfId="0" applyFont="1" applyFill="1" applyBorder="1" applyAlignment="1">
      <alignment horizontal="left" vertical="center"/>
    </xf>
    <xf numFmtId="0" fontId="25" fillId="19" borderId="13" xfId="0" applyFont="1" applyFill="1" applyBorder="1" applyAlignment="1">
      <alignment horizontal="left" vertical="center"/>
    </xf>
    <xf numFmtId="2" fontId="28" fillId="19" borderId="41" xfId="0" applyNumberFormat="1" applyFont="1" applyFill="1" applyBorder="1" applyAlignment="1">
      <alignment horizontal="left" vertical="center"/>
    </xf>
    <xf numFmtId="0" fontId="25" fillId="19" borderId="57" xfId="0" applyFont="1" applyFill="1" applyBorder="1" applyAlignment="1">
      <alignment horizontal="left" vertical="center"/>
    </xf>
    <xf numFmtId="0" fontId="25" fillId="19" borderId="12" xfId="0" applyFont="1" applyFill="1" applyBorder="1" applyAlignment="1">
      <alignment horizontal="left" vertical="center"/>
    </xf>
    <xf numFmtId="0" fontId="25" fillId="19" borderId="10" xfId="0" applyFont="1" applyFill="1" applyBorder="1" applyAlignment="1">
      <alignment horizontal="center" vertical="center"/>
    </xf>
    <xf numFmtId="0" fontId="26" fillId="19" borderId="10" xfId="0" applyFont="1" applyFill="1" applyBorder="1" applyAlignment="1">
      <alignment horizontal="left" vertical="center" wrapText="1"/>
    </xf>
    <xf numFmtId="0" fontId="26" fillId="19" borderId="10" xfId="0" applyFont="1" applyFill="1" applyBorder="1" applyAlignment="1">
      <alignment horizontal="center" vertical="center" wrapText="1"/>
    </xf>
    <xf numFmtId="0" fontId="26" fillId="19" borderId="12" xfId="0" applyFont="1" applyFill="1" applyBorder="1" applyAlignment="1">
      <alignment horizontal="left" vertical="center" wrapText="1"/>
    </xf>
    <xf numFmtId="3" fontId="26" fillId="19" borderId="1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3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left" vertical="center"/>
    </xf>
    <xf numFmtId="0" fontId="26" fillId="0" borderId="38" xfId="0" applyFont="1" applyFill="1" applyBorder="1" applyAlignment="1">
      <alignment horizontal="center" vertical="center"/>
    </xf>
    <xf numFmtId="0" fontId="26" fillId="19" borderId="17" xfId="0" applyFont="1" applyFill="1" applyBorder="1" applyAlignment="1">
      <alignment horizontal="left" vertical="center"/>
    </xf>
    <xf numFmtId="0" fontId="26" fillId="19" borderId="17" xfId="0" applyFont="1" applyFill="1" applyBorder="1" applyAlignment="1">
      <alignment horizontal="center" vertical="center"/>
    </xf>
    <xf numFmtId="0" fontId="25" fillId="19" borderId="17" xfId="0" applyFont="1" applyFill="1" applyBorder="1" applyAlignment="1">
      <alignment horizontal="center" vertical="center" wrapText="1"/>
    </xf>
    <xf numFmtId="0" fontId="26" fillId="19" borderId="20" xfId="0" applyFont="1" applyFill="1" applyBorder="1" applyAlignment="1">
      <alignment horizontal="left" vertical="center" wrapText="1"/>
    </xf>
    <xf numFmtId="0" fontId="25" fillId="19" borderId="19" xfId="0" applyFont="1" applyFill="1" applyBorder="1" applyAlignment="1">
      <alignment horizontal="left" vertical="center"/>
    </xf>
    <xf numFmtId="0" fontId="25" fillId="19" borderId="17" xfId="0" applyFont="1" applyFill="1" applyBorder="1" applyAlignment="1">
      <alignment horizontal="left" vertical="center"/>
    </xf>
    <xf numFmtId="0" fontId="25" fillId="19" borderId="18" xfId="0" applyFont="1" applyFill="1" applyBorder="1" applyAlignment="1">
      <alignment horizontal="left" vertical="center"/>
    </xf>
    <xf numFmtId="2" fontId="28" fillId="19" borderId="42" xfId="0" applyNumberFormat="1" applyFont="1" applyFill="1" applyBorder="1" applyAlignment="1">
      <alignment horizontal="left" vertical="center"/>
    </xf>
    <xf numFmtId="0" fontId="25" fillId="19" borderId="62" xfId="0" applyFont="1" applyFill="1" applyBorder="1" applyAlignment="1">
      <alignment horizontal="left" vertical="center"/>
    </xf>
    <xf numFmtId="0" fontId="25" fillId="19" borderId="2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26" fillId="19" borderId="24" xfId="0" applyFont="1" applyFill="1" applyBorder="1" applyAlignment="1">
      <alignment horizontal="left" vertical="center"/>
    </xf>
    <xf numFmtId="0" fontId="26" fillId="19" borderId="24" xfId="0" applyFont="1" applyFill="1" applyBorder="1" applyAlignment="1">
      <alignment horizontal="left" vertical="center" wrapText="1"/>
    </xf>
    <xf numFmtId="0" fontId="26" fillId="19" borderId="24" xfId="0" applyFont="1" applyFill="1" applyBorder="1" applyAlignment="1">
      <alignment horizontal="center" vertical="center" wrapText="1"/>
    </xf>
    <xf numFmtId="0" fontId="25" fillId="19" borderId="24" xfId="0" applyFont="1" applyFill="1" applyBorder="1" applyAlignment="1">
      <alignment horizontal="center" vertical="center" wrapText="1"/>
    </xf>
    <xf numFmtId="0" fontId="26" fillId="19" borderId="15" xfId="0" applyFont="1" applyFill="1" applyBorder="1" applyAlignment="1">
      <alignment horizontal="left" vertical="center" wrapText="1"/>
    </xf>
    <xf numFmtId="0" fontId="25" fillId="19" borderId="21" xfId="0" applyFont="1" applyFill="1" applyBorder="1" applyAlignment="1">
      <alignment horizontal="left" vertical="center"/>
    </xf>
    <xf numFmtId="0" fontId="25" fillId="19" borderId="24" xfId="0" applyFont="1" applyFill="1" applyBorder="1" applyAlignment="1">
      <alignment horizontal="left" vertical="center"/>
    </xf>
    <xf numFmtId="0" fontId="25" fillId="19" borderId="54" xfId="0" applyFont="1" applyFill="1" applyBorder="1" applyAlignment="1">
      <alignment horizontal="left" vertical="center"/>
    </xf>
    <xf numFmtId="2" fontId="28" fillId="19" borderId="45" xfId="0" applyNumberFormat="1" applyFont="1" applyFill="1" applyBorder="1" applyAlignment="1">
      <alignment horizontal="left" vertical="center"/>
    </xf>
    <xf numFmtId="0" fontId="25" fillId="19" borderId="63" xfId="0" applyFont="1" applyFill="1" applyBorder="1" applyAlignment="1">
      <alignment horizontal="left" vertical="center"/>
    </xf>
    <xf numFmtId="0" fontId="25" fillId="19" borderId="15" xfId="0" applyFont="1" applyFill="1" applyBorder="1" applyAlignment="1">
      <alignment horizontal="left" vertical="center"/>
    </xf>
    <xf numFmtId="0" fontId="26" fillId="0" borderId="51" xfId="0" applyFont="1" applyFill="1" applyBorder="1" applyAlignment="1">
      <alignment horizontal="left" vertical="center" wrapText="1"/>
    </xf>
    <xf numFmtId="0" fontId="26" fillId="0" borderId="51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left" vertical="center" wrapText="1"/>
    </xf>
    <xf numFmtId="0" fontId="25" fillId="0" borderId="51" xfId="0" applyFont="1" applyFill="1" applyBorder="1" applyAlignment="1">
      <alignment horizontal="left" vertical="center" wrapText="1"/>
    </xf>
    <xf numFmtId="0" fontId="25" fillId="0" borderId="71" xfId="0" applyFont="1" applyFill="1" applyBorder="1" applyAlignment="1">
      <alignment horizontal="left" vertical="center"/>
    </xf>
    <xf numFmtId="0" fontId="25" fillId="0" borderId="72" xfId="0" applyFont="1" applyFill="1" applyBorder="1" applyAlignment="1">
      <alignment horizontal="left" vertical="center"/>
    </xf>
    <xf numFmtId="2" fontId="28" fillId="0" borderId="52" xfId="0" applyNumberFormat="1" applyFont="1" applyFill="1" applyBorder="1" applyAlignment="1">
      <alignment horizontal="left" vertical="center"/>
    </xf>
    <xf numFmtId="0" fontId="25" fillId="0" borderId="52" xfId="0" applyFont="1" applyFill="1" applyBorder="1" applyAlignment="1">
      <alignment horizontal="left" vertical="center"/>
    </xf>
    <xf numFmtId="0" fontId="25" fillId="0" borderId="53" xfId="0" applyFont="1" applyBorder="1" applyAlignment="1">
      <alignment horizontal="center" wrapText="1"/>
    </xf>
    <xf numFmtId="0" fontId="25" fillId="0" borderId="70" xfId="0" applyFont="1" applyFill="1" applyBorder="1" applyAlignment="1">
      <alignment horizontal="left" vertical="center"/>
    </xf>
    <xf numFmtId="0" fontId="28" fillId="0" borderId="43" xfId="0" applyFont="1" applyFill="1" applyBorder="1" applyAlignment="1">
      <alignment horizontal="left" vertical="center"/>
    </xf>
    <xf numFmtId="0" fontId="28" fillId="0" borderId="41" xfId="0" applyFont="1" applyFill="1" applyBorder="1" applyAlignment="1">
      <alignment horizontal="left" vertical="center"/>
    </xf>
    <xf numFmtId="0" fontId="28" fillId="0" borderId="42" xfId="0" applyFont="1" applyFill="1" applyBorder="1" applyAlignment="1">
      <alignment horizontal="left" vertical="center"/>
    </xf>
    <xf numFmtId="0" fontId="25" fillId="0" borderId="7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42" xfId="0" applyFont="1" applyFill="1" applyBorder="1" applyAlignment="1">
      <alignment horizontal="center" vertical="center"/>
    </xf>
    <xf numFmtId="0" fontId="25" fillId="0" borderId="62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3" fontId="25" fillId="0" borderId="10" xfId="0" applyNumberFormat="1" applyFont="1" applyFill="1" applyBorder="1" applyAlignment="1">
      <alignment horizontal="left" vertical="center" wrapText="1"/>
    </xf>
    <xf numFmtId="0" fontId="25" fillId="0" borderId="49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left" vertical="center"/>
    </xf>
    <xf numFmtId="0" fontId="25" fillId="0" borderId="75" xfId="0" applyFont="1" applyFill="1" applyBorder="1" applyAlignment="1">
      <alignment horizontal="left" vertical="center"/>
    </xf>
    <xf numFmtId="0" fontId="25" fillId="0" borderId="76" xfId="0" applyFont="1" applyFill="1" applyBorder="1" applyAlignment="1">
      <alignment horizontal="left" vertical="center"/>
    </xf>
    <xf numFmtId="2" fontId="28" fillId="0" borderId="59" xfId="0" applyNumberFormat="1" applyFont="1" applyFill="1" applyBorder="1" applyAlignment="1">
      <alignment horizontal="left" vertical="center"/>
    </xf>
    <xf numFmtId="2" fontId="28" fillId="0" borderId="26" xfId="0" applyNumberFormat="1" applyFont="1" applyFill="1" applyBorder="1" applyAlignment="1">
      <alignment horizontal="left" vertical="center"/>
    </xf>
    <xf numFmtId="0" fontId="25" fillId="18" borderId="70" xfId="0" applyFont="1" applyFill="1" applyBorder="1" applyAlignment="1">
      <alignment horizontal="center" vertical="center" wrapText="1"/>
    </xf>
    <xf numFmtId="0" fontId="25" fillId="0" borderId="71" xfId="0" applyFont="1" applyFill="1" applyBorder="1" applyAlignment="1">
      <alignment horizontal="center" vertical="center"/>
    </xf>
    <xf numFmtId="0" fontId="25" fillId="0" borderId="71" xfId="0" applyFont="1" applyFill="1" applyBorder="1" applyAlignment="1">
      <alignment horizontal="left" vertical="center" wrapText="1"/>
    </xf>
    <xf numFmtId="0" fontId="25" fillId="0" borderId="74" xfId="0" applyFont="1" applyFill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left" vertical="center" wrapText="1"/>
    </xf>
    <xf numFmtId="0" fontId="28" fillId="0" borderId="22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left" vertical="center" wrapText="1"/>
    </xf>
    <xf numFmtId="0" fontId="28" fillId="18" borderId="0" xfId="0" applyFont="1" applyFill="1" applyBorder="1" applyAlignment="1">
      <alignment horizontal="left" vertical="center" wrapText="1"/>
    </xf>
    <xf numFmtId="0" fontId="35" fillId="0" borderId="0" xfId="0" applyFont="1" applyFill="1" applyAlignment="1">
      <alignment horizontal="center" vertical="center"/>
    </xf>
    <xf numFmtId="0" fontId="28" fillId="18" borderId="14" xfId="0" applyFont="1" applyFill="1" applyBorder="1" applyAlignment="1">
      <alignment horizontal="left" vertical="center" wrapText="1"/>
    </xf>
    <xf numFmtId="0" fontId="28" fillId="18" borderId="22" xfId="0" applyFont="1" applyFill="1" applyBorder="1" applyAlignment="1">
      <alignment horizontal="left" vertical="center" wrapText="1"/>
    </xf>
    <xf numFmtId="0" fontId="28" fillId="18" borderId="23" xfId="0" applyFont="1" applyFill="1" applyBorder="1" applyAlignment="1">
      <alignment horizontal="left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esuchter Hyperlink" xfId="19"/>
    <cellStyle name="Hyperlink" xfId="20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ывод" xfId="28" builtinId="21" customBuiltin="1"/>
    <cellStyle name="Вычисление" xfId="29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70159</xdr:colOff>
      <xdr:row>1</xdr:row>
      <xdr:rowOff>220756</xdr:rowOff>
    </xdr:from>
    <xdr:to>
      <xdr:col>18</xdr:col>
      <xdr:colOff>11905</xdr:colOff>
      <xdr:row>8</xdr:row>
      <xdr:rowOff>154781</xdr:rowOff>
    </xdr:to>
    <xdr:pic>
      <xdr:nvPicPr>
        <xdr:cNvPr id="2" name="Picture 224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21503" y="482694"/>
          <a:ext cx="1691965" cy="1553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321468</xdr:colOff>
      <xdr:row>2</xdr:row>
      <xdr:rowOff>59531</xdr:rowOff>
    </xdr:from>
    <xdr:to>
      <xdr:col>3</xdr:col>
      <xdr:colOff>64632</xdr:colOff>
      <xdr:row>8</xdr:row>
      <xdr:rowOff>35718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1468" y="547687"/>
          <a:ext cx="1290977" cy="13692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73247</xdr:colOff>
      <xdr:row>1</xdr:row>
      <xdr:rowOff>75078</xdr:rowOff>
    </xdr:from>
    <xdr:to>
      <xdr:col>18</xdr:col>
      <xdr:colOff>55469</xdr:colOff>
      <xdr:row>7</xdr:row>
      <xdr:rowOff>56029</xdr:rowOff>
    </xdr:to>
    <xdr:pic>
      <xdr:nvPicPr>
        <xdr:cNvPr id="2" name="Picture 224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4159" y="299196"/>
          <a:ext cx="1450192" cy="1325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156883</xdr:colOff>
      <xdr:row>0</xdr:row>
      <xdr:rowOff>134470</xdr:rowOff>
    </xdr:from>
    <xdr:to>
      <xdr:col>2</xdr:col>
      <xdr:colOff>316066</xdr:colOff>
      <xdr:row>6</xdr:row>
      <xdr:rowOff>158983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883" y="134470"/>
          <a:ext cx="1283133" cy="13961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243664</xdr:colOff>
      <xdr:row>0</xdr:row>
      <xdr:rowOff>20821</xdr:rowOff>
    </xdr:from>
    <xdr:to>
      <xdr:col>22</xdr:col>
      <xdr:colOff>492202</xdr:colOff>
      <xdr:row>8</xdr:row>
      <xdr:rowOff>3740</xdr:rowOff>
    </xdr:to>
    <xdr:pic>
      <xdr:nvPicPr>
        <xdr:cNvPr id="5" name="Picture 224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41077" y="20821"/>
          <a:ext cx="1732666" cy="1843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145754</xdr:rowOff>
    </xdr:from>
    <xdr:to>
      <xdr:col>3</xdr:col>
      <xdr:colOff>188063</xdr:colOff>
      <xdr:row>8</xdr:row>
      <xdr:rowOff>103454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45754"/>
          <a:ext cx="1672191" cy="18183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2</xdr:row>
      <xdr:rowOff>142875</xdr:rowOff>
    </xdr:from>
    <xdr:to>
      <xdr:col>22</xdr:col>
      <xdr:colOff>304799</xdr:colOff>
      <xdr:row>9</xdr:row>
      <xdr:rowOff>129540</xdr:rowOff>
    </xdr:to>
    <xdr:pic>
      <xdr:nvPicPr>
        <xdr:cNvPr id="3" name="Picture 224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34550" y="466725"/>
          <a:ext cx="1581149" cy="169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</xdr:row>
      <xdr:rowOff>161924</xdr:rowOff>
    </xdr:from>
    <xdr:to>
      <xdr:col>2</xdr:col>
      <xdr:colOff>685799</xdr:colOff>
      <xdr:row>9</xdr:row>
      <xdr:rowOff>31336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" y="485774"/>
          <a:ext cx="1447799" cy="157438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314327</xdr:colOff>
      <xdr:row>0</xdr:row>
      <xdr:rowOff>0</xdr:rowOff>
    </xdr:from>
    <xdr:to>
      <xdr:col>22</xdr:col>
      <xdr:colOff>494338</xdr:colOff>
      <xdr:row>3</xdr:row>
      <xdr:rowOff>273844</xdr:rowOff>
    </xdr:to>
    <xdr:pic>
      <xdr:nvPicPr>
        <xdr:cNvPr id="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92202" y="0"/>
          <a:ext cx="1287292" cy="1321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11905</xdr:colOff>
      <xdr:row>0</xdr:row>
      <xdr:rowOff>0</xdr:rowOff>
    </xdr:from>
    <xdr:to>
      <xdr:col>2</xdr:col>
      <xdr:colOff>163963</xdr:colOff>
      <xdr:row>3</xdr:row>
      <xdr:rowOff>250031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905" y="0"/>
          <a:ext cx="1223621" cy="12977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154782</xdr:colOff>
      <xdr:row>0</xdr:row>
      <xdr:rowOff>0</xdr:rowOff>
    </xdr:from>
    <xdr:to>
      <xdr:col>3</xdr:col>
      <xdr:colOff>309564</xdr:colOff>
      <xdr:row>3</xdr:row>
      <xdr:rowOff>242619</xdr:rowOff>
    </xdr:to>
    <xdr:pic>
      <xdr:nvPicPr>
        <xdr:cNvPr id="5" name="Picture 117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26345" y="0"/>
          <a:ext cx="952500" cy="129036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130971</xdr:colOff>
      <xdr:row>0</xdr:row>
      <xdr:rowOff>35720</xdr:rowOff>
    </xdr:from>
    <xdr:to>
      <xdr:col>22</xdr:col>
      <xdr:colOff>381002</xdr:colOff>
      <xdr:row>4</xdr:row>
      <xdr:rowOff>231926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11127" y="35720"/>
          <a:ext cx="1345406" cy="142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23812</xdr:rowOff>
    </xdr:from>
    <xdr:to>
      <xdr:col>2</xdr:col>
      <xdr:colOff>202406</xdr:colOff>
      <xdr:row>4</xdr:row>
      <xdr:rowOff>173904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"/>
          <a:ext cx="1297781" cy="13764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214312</xdr:colOff>
      <xdr:row>0</xdr:row>
      <xdr:rowOff>0</xdr:rowOff>
    </xdr:from>
    <xdr:to>
      <xdr:col>3</xdr:col>
      <xdr:colOff>535780</xdr:colOff>
      <xdr:row>4</xdr:row>
      <xdr:rowOff>160802</xdr:rowOff>
    </xdr:to>
    <xdr:pic>
      <xdr:nvPicPr>
        <xdr:cNvPr id="5" name="Picture 117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09687" y="0"/>
          <a:ext cx="1023937" cy="138714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9"/>
  <sheetViews>
    <sheetView zoomScale="69" zoomScaleNormal="69" workbookViewId="0">
      <selection activeCell="E38" sqref="E38"/>
    </sheetView>
  </sheetViews>
  <sheetFormatPr defaultColWidth="11.42578125" defaultRowHeight="20.100000000000001" customHeight="1"/>
  <cols>
    <col min="1" max="1" width="5.42578125" style="1" customWidth="1"/>
    <col min="2" max="2" width="6.85546875" style="1" customWidth="1"/>
    <col min="3" max="3" width="11.140625" style="1" customWidth="1"/>
    <col min="4" max="4" width="30.7109375" style="1" customWidth="1"/>
    <col min="5" max="5" width="7.85546875" style="1" customWidth="1"/>
    <col min="6" max="6" width="8.140625" style="1" customWidth="1"/>
    <col min="7" max="7" width="26.5703125" style="1" customWidth="1"/>
    <col min="8" max="8" width="30.7109375" style="1" customWidth="1"/>
    <col min="9" max="10" width="5.28515625" style="1" customWidth="1"/>
    <col min="11" max="11" width="6" style="1" customWidth="1"/>
    <col min="12" max="12" width="9.28515625" style="1" customWidth="1"/>
    <col min="13" max="14" width="5.28515625" style="1" customWidth="1"/>
    <col min="15" max="15" width="5.7109375" style="1" customWidth="1"/>
    <col min="16" max="16" width="7.7109375" style="1" customWidth="1"/>
    <col min="17" max="17" width="9.140625" style="1" customWidth="1"/>
    <col min="18" max="18" width="7.7109375" style="1" customWidth="1"/>
    <col min="19" max="21" width="11.42578125" style="1"/>
    <col min="22" max="22" width="23" style="1" customWidth="1"/>
    <col min="23" max="16384" width="11.42578125" style="1"/>
  </cols>
  <sheetData>
    <row r="1" spans="1:18" ht="21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8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ht="18" customHeight="1">
      <c r="A3"/>
      <c r="B3"/>
      <c r="C3"/>
      <c r="D3" s="449" t="s">
        <v>64</v>
      </c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</row>
    <row r="4" spans="1:18" ht="18" customHeight="1">
      <c r="A4"/>
      <c r="B4"/>
      <c r="C4"/>
      <c r="D4" s="448" t="s">
        <v>125</v>
      </c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</row>
    <row r="5" spans="1:18" ht="18" customHeight="1">
      <c r="A5"/>
      <c r="B5"/>
      <c r="C5"/>
      <c r="D5"/>
      <c r="E5" s="265"/>
      <c r="F5" s="265"/>
      <c r="G5" s="265"/>
      <c r="H5" s="221"/>
      <c r="I5" s="221"/>
      <c r="J5" s="265"/>
      <c r="K5" s="265"/>
      <c r="L5" s="265"/>
      <c r="M5" s="265"/>
      <c r="N5" s="265"/>
      <c r="O5"/>
      <c r="P5"/>
      <c r="Q5"/>
      <c r="R5"/>
    </row>
    <row r="6" spans="1:18" ht="18" customHeight="1">
      <c r="A6"/>
      <c r="B6"/>
      <c r="C6"/>
      <c r="D6" s="449" t="s">
        <v>67</v>
      </c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</row>
    <row r="7" spans="1:18" ht="20.25">
      <c r="A7"/>
      <c r="B7"/>
      <c r="C7"/>
      <c r="D7"/>
      <c r="E7" s="265"/>
      <c r="F7" s="265"/>
      <c r="G7" s="265"/>
      <c r="H7" s="265"/>
      <c r="I7" s="265"/>
      <c r="J7" s="265"/>
      <c r="K7" s="265"/>
      <c r="L7" s="265"/>
      <c r="M7" s="265"/>
      <c r="N7" s="265"/>
      <c r="O7"/>
      <c r="P7"/>
      <c r="Q7"/>
      <c r="R7"/>
    </row>
    <row r="8" spans="1:18" ht="18" customHeight="1">
      <c r="A8"/>
      <c r="B8"/>
      <c r="C8"/>
      <c r="D8" s="448" t="s">
        <v>57</v>
      </c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</row>
    <row r="9" spans="1:18" ht="18" customHeight="1" thickBot="1"/>
    <row r="10" spans="1:18" ht="18" customHeight="1" thickBot="1">
      <c r="A10" s="185" t="s">
        <v>55</v>
      </c>
      <c r="B10" s="187"/>
      <c r="C10" s="222"/>
      <c r="D10" s="91" t="s">
        <v>126</v>
      </c>
      <c r="E10" s="90"/>
      <c r="F10" s="90"/>
      <c r="G10" s="90"/>
      <c r="H10" s="90"/>
      <c r="I10" s="186" t="s">
        <v>49</v>
      </c>
      <c r="J10" s="187"/>
      <c r="K10" s="187"/>
      <c r="L10" s="187"/>
      <c r="M10" s="187"/>
      <c r="N10" s="187"/>
      <c r="O10" s="187"/>
      <c r="P10" s="187"/>
      <c r="Q10" s="4"/>
      <c r="R10" s="5"/>
    </row>
    <row r="11" spans="1:18" ht="18" customHeight="1">
      <c r="A11" s="188"/>
      <c r="B11" s="189"/>
      <c r="C11" s="190"/>
      <c r="D11" s="222"/>
      <c r="E11" s="186"/>
      <c r="F11" s="223"/>
      <c r="G11" s="187"/>
      <c r="H11" s="187"/>
      <c r="I11" s="198"/>
      <c r="J11" s="189"/>
      <c r="K11" s="189"/>
      <c r="L11" s="189"/>
      <c r="M11" s="189"/>
      <c r="N11" s="189"/>
      <c r="O11" s="189"/>
      <c r="P11" s="189"/>
      <c r="Q11" s="2"/>
      <c r="R11" s="3"/>
    </row>
    <row r="12" spans="1:18" ht="18" customHeight="1" thickBot="1">
      <c r="A12" s="188"/>
      <c r="B12" s="189"/>
      <c r="C12" s="190"/>
      <c r="D12" s="191" t="s">
        <v>44</v>
      </c>
      <c r="E12" s="192" t="s">
        <v>45</v>
      </c>
      <c r="F12" s="191"/>
      <c r="G12" s="218" t="s">
        <v>46</v>
      </c>
      <c r="H12" s="193"/>
      <c r="I12" s="198" t="s">
        <v>50</v>
      </c>
      <c r="J12" s="189"/>
      <c r="K12" s="189"/>
      <c r="L12" s="189"/>
      <c r="M12" s="189"/>
      <c r="N12" s="189" t="s">
        <v>129</v>
      </c>
      <c r="O12" s="189"/>
      <c r="P12" s="20"/>
      <c r="Q12" s="2"/>
      <c r="R12" s="3"/>
    </row>
    <row r="13" spans="1:18" ht="20.100000000000001" customHeight="1">
      <c r="A13" s="207"/>
      <c r="B13" s="195"/>
      <c r="C13" s="196"/>
      <c r="D13" s="224"/>
      <c r="E13" s="225"/>
      <c r="F13" s="225"/>
      <c r="G13" s="225"/>
      <c r="H13" s="226"/>
      <c r="I13" s="208"/>
      <c r="J13" s="199"/>
      <c r="K13" s="199"/>
      <c r="L13" s="199"/>
      <c r="M13" s="199"/>
      <c r="N13" s="199"/>
      <c r="O13" s="199"/>
      <c r="P13" s="199"/>
      <c r="Q13" s="7"/>
      <c r="R13" s="14"/>
    </row>
    <row r="14" spans="1:18" ht="20.100000000000001" customHeight="1">
      <c r="A14" s="197" t="s">
        <v>5</v>
      </c>
      <c r="B14" s="195"/>
      <c r="C14" s="206"/>
      <c r="D14" s="197"/>
      <c r="E14" s="195"/>
      <c r="F14" s="195"/>
      <c r="G14" s="195"/>
      <c r="H14" s="206"/>
      <c r="I14" s="195" t="s">
        <v>51</v>
      </c>
      <c r="J14" s="199"/>
      <c r="K14" s="199"/>
      <c r="L14" s="199"/>
      <c r="M14" s="199"/>
      <c r="N14" s="199"/>
      <c r="O14" s="199"/>
      <c r="P14" s="199"/>
      <c r="Q14" s="7"/>
      <c r="R14" s="14"/>
    </row>
    <row r="15" spans="1:18" ht="20.100000000000001" customHeight="1">
      <c r="A15" s="197" t="s">
        <v>21</v>
      </c>
      <c r="B15" s="195"/>
      <c r="C15" s="206"/>
      <c r="D15" s="203" t="s">
        <v>19</v>
      </c>
      <c r="E15" s="199" t="s">
        <v>127</v>
      </c>
      <c r="F15" s="195"/>
      <c r="G15" s="199" t="s">
        <v>18</v>
      </c>
      <c r="H15" s="227"/>
      <c r="I15" s="228" t="s">
        <v>30</v>
      </c>
      <c r="J15" s="189"/>
      <c r="K15" s="189"/>
      <c r="L15" s="189"/>
      <c r="M15" s="189" t="s">
        <v>130</v>
      </c>
      <c r="N15" s="199"/>
      <c r="O15" s="199"/>
      <c r="P15" s="199"/>
      <c r="Q15" s="7"/>
      <c r="R15" s="14"/>
    </row>
    <row r="16" spans="1:18" ht="20.100000000000001" customHeight="1">
      <c r="A16" s="197" t="s">
        <v>6</v>
      </c>
      <c r="B16" s="195"/>
      <c r="C16" s="206"/>
      <c r="D16" s="174" t="s">
        <v>32</v>
      </c>
      <c r="E16" s="199" t="s">
        <v>128</v>
      </c>
      <c r="F16" s="195"/>
      <c r="G16" s="82" t="s">
        <v>33</v>
      </c>
      <c r="H16" s="227"/>
      <c r="I16" s="228" t="s">
        <v>131</v>
      </c>
      <c r="J16" s="189"/>
      <c r="K16" s="189"/>
      <c r="L16" s="189"/>
      <c r="M16" s="189" t="s">
        <v>132</v>
      </c>
      <c r="N16" s="199"/>
      <c r="O16" s="199"/>
      <c r="P16" s="199"/>
      <c r="Q16" s="7"/>
      <c r="R16" s="14"/>
    </row>
    <row r="17" spans="1:20" ht="20.100000000000001" customHeight="1">
      <c r="A17" s="205" t="s">
        <v>34</v>
      </c>
      <c r="B17" s="155"/>
      <c r="C17" s="229"/>
      <c r="D17" s="203" t="s">
        <v>85</v>
      </c>
      <c r="E17" s="199" t="s">
        <v>41</v>
      </c>
      <c r="F17" s="199"/>
      <c r="G17" s="199" t="s">
        <v>33</v>
      </c>
      <c r="H17" s="227"/>
      <c r="I17" s="228" t="s">
        <v>58</v>
      </c>
      <c r="J17" s="189"/>
      <c r="K17" s="189"/>
      <c r="L17" s="189"/>
      <c r="M17" s="189" t="s">
        <v>115</v>
      </c>
      <c r="N17" s="199"/>
      <c r="O17" s="199"/>
      <c r="P17" s="199"/>
      <c r="Q17" s="7"/>
      <c r="R17" s="14"/>
    </row>
    <row r="18" spans="1:20" ht="20.100000000000001" customHeight="1">
      <c r="A18" s="197" t="s">
        <v>7</v>
      </c>
      <c r="B18" s="195"/>
      <c r="C18" s="206"/>
      <c r="D18" s="203" t="s">
        <v>36</v>
      </c>
      <c r="E18" s="199" t="s">
        <v>41</v>
      </c>
      <c r="F18" s="195"/>
      <c r="G18" s="199" t="s">
        <v>33</v>
      </c>
      <c r="H18" s="227"/>
      <c r="I18" s="208"/>
      <c r="J18" s="208"/>
      <c r="K18" s="208"/>
      <c r="L18" s="208"/>
      <c r="M18" s="208"/>
      <c r="N18" s="199"/>
      <c r="O18" s="199"/>
      <c r="P18" s="199"/>
      <c r="Q18" s="7"/>
      <c r="R18" s="14"/>
    </row>
    <row r="19" spans="1:20" ht="20.100000000000001" customHeight="1">
      <c r="A19" s="197" t="s">
        <v>27</v>
      </c>
      <c r="B19" s="195"/>
      <c r="C19" s="206"/>
      <c r="D19" s="203" t="s">
        <v>19</v>
      </c>
      <c r="E19" s="199" t="s">
        <v>127</v>
      </c>
      <c r="F19" s="195"/>
      <c r="G19" s="199" t="s">
        <v>18</v>
      </c>
      <c r="H19" s="227"/>
      <c r="I19" s="195" t="s">
        <v>54</v>
      </c>
      <c r="J19" s="195"/>
      <c r="K19" s="199"/>
      <c r="L19" s="199"/>
      <c r="N19" s="199" t="s">
        <v>133</v>
      </c>
      <c r="O19" s="199"/>
      <c r="P19" s="199"/>
      <c r="Q19" s="7"/>
      <c r="R19" s="14"/>
    </row>
    <row r="20" spans="1:20" ht="20.100000000000001" customHeight="1">
      <c r="A20" s="197" t="s">
        <v>15</v>
      </c>
      <c r="B20" s="195" t="s">
        <v>47</v>
      </c>
      <c r="C20" s="206"/>
      <c r="D20" s="203" t="s">
        <v>88</v>
      </c>
      <c r="E20" s="199" t="s">
        <v>87</v>
      </c>
      <c r="F20" s="195"/>
      <c r="G20" s="199" t="s">
        <v>33</v>
      </c>
      <c r="H20" s="227"/>
      <c r="I20" s="195" t="s">
        <v>52</v>
      </c>
      <c r="J20" s="195"/>
      <c r="K20" s="199"/>
      <c r="L20" s="199"/>
      <c r="N20" s="199" t="s">
        <v>161</v>
      </c>
      <c r="O20" s="199"/>
      <c r="P20" s="199"/>
      <c r="Q20" s="7"/>
      <c r="R20" s="14"/>
    </row>
    <row r="21" spans="1:20" ht="20.100000000000001" customHeight="1">
      <c r="A21" s="197" t="s">
        <v>15</v>
      </c>
      <c r="B21" s="195" t="s">
        <v>48</v>
      </c>
      <c r="C21" s="206"/>
      <c r="D21" s="203" t="s">
        <v>163</v>
      </c>
      <c r="E21" s="199" t="s">
        <v>87</v>
      </c>
      <c r="F21" s="195"/>
      <c r="G21" s="199" t="s">
        <v>33</v>
      </c>
      <c r="H21" s="227"/>
      <c r="I21" s="155"/>
      <c r="J21" s="155"/>
      <c r="K21" s="82"/>
      <c r="L21" s="82"/>
      <c r="M21" s="230"/>
      <c r="N21" s="199"/>
      <c r="O21" s="199"/>
      <c r="P21" s="199"/>
      <c r="Q21" s="7"/>
      <c r="R21" s="14"/>
    </row>
    <row r="22" spans="1:20" ht="20.100000000000001" customHeight="1">
      <c r="A22" s="197" t="s">
        <v>15</v>
      </c>
      <c r="B22" s="195" t="s">
        <v>89</v>
      </c>
      <c r="C22" s="206"/>
      <c r="D22" s="203"/>
      <c r="E22" s="199"/>
      <c r="F22" s="195"/>
      <c r="G22" s="195"/>
      <c r="H22" s="206"/>
      <c r="I22" s="208"/>
      <c r="J22" s="208"/>
      <c r="K22" s="208"/>
      <c r="L22" s="208"/>
      <c r="M22" s="208"/>
      <c r="N22" s="201"/>
      <c r="O22" s="199"/>
      <c r="P22" s="199"/>
      <c r="Q22" s="7"/>
      <c r="R22" s="14"/>
    </row>
    <row r="23" spans="1:20" ht="20.100000000000001" customHeight="1">
      <c r="A23" s="197" t="s">
        <v>35</v>
      </c>
      <c r="B23" s="195"/>
      <c r="C23" s="206"/>
      <c r="D23" s="174"/>
      <c r="E23" s="82"/>
      <c r="F23" s="195"/>
      <c r="G23" s="195"/>
      <c r="H23" s="206"/>
      <c r="I23" s="195"/>
      <c r="J23" s="199"/>
      <c r="K23" s="199"/>
      <c r="L23" s="195"/>
      <c r="M23" s="199"/>
      <c r="N23" s="201"/>
      <c r="O23" s="199"/>
      <c r="P23" s="199"/>
      <c r="Q23" s="7"/>
      <c r="R23" s="14"/>
    </row>
    <row r="24" spans="1:20" ht="20.100000000000001" customHeight="1">
      <c r="A24" s="174"/>
      <c r="B24" s="82"/>
      <c r="C24" s="194"/>
      <c r="D24" s="16"/>
      <c r="E24" s="15"/>
      <c r="F24" s="15"/>
      <c r="G24" s="6"/>
      <c r="H24" s="44"/>
      <c r="I24" s="231" t="s">
        <v>53</v>
      </c>
      <c r="J24" s="208"/>
      <c r="K24" s="208"/>
      <c r="L24" s="208"/>
      <c r="M24" s="208" t="s">
        <v>134</v>
      </c>
      <c r="N24" s="201"/>
      <c r="O24" s="199"/>
      <c r="P24" s="199"/>
      <c r="Q24" s="7"/>
      <c r="R24" s="14"/>
    </row>
    <row r="25" spans="1:20" ht="20.100000000000001" customHeight="1">
      <c r="A25" s="197"/>
      <c r="B25" s="82"/>
      <c r="C25" s="194"/>
      <c r="D25" s="16"/>
      <c r="E25" s="15"/>
      <c r="F25" s="15"/>
      <c r="G25" s="7"/>
      <c r="H25" s="43"/>
      <c r="I25" s="155" t="s">
        <v>9</v>
      </c>
      <c r="J25" s="155"/>
      <c r="K25" s="82"/>
      <c r="L25" s="82"/>
      <c r="M25" s="230">
        <v>-1</v>
      </c>
      <c r="N25" s="208"/>
      <c r="O25" s="208"/>
      <c r="P25" s="199"/>
      <c r="Q25" s="7"/>
      <c r="R25" s="14"/>
    </row>
    <row r="26" spans="1:20" ht="20.100000000000001" customHeight="1">
      <c r="A26" s="174"/>
      <c r="B26" s="82"/>
      <c r="C26" s="194"/>
      <c r="D26" s="16"/>
      <c r="E26" s="15"/>
      <c r="F26" s="15"/>
      <c r="G26" s="7"/>
      <c r="H26" s="43"/>
      <c r="I26" s="155" t="s">
        <v>8</v>
      </c>
      <c r="J26" s="208"/>
      <c r="K26" s="208"/>
      <c r="L26" s="208" t="s">
        <v>135</v>
      </c>
      <c r="M26" s="208"/>
      <c r="N26" s="199"/>
      <c r="O26" s="199"/>
      <c r="P26" s="199"/>
      <c r="Q26" s="7"/>
      <c r="R26" s="14"/>
    </row>
    <row r="27" spans="1:20" ht="20.100000000000001" customHeight="1" thickBot="1">
      <c r="A27" s="209"/>
      <c r="B27" s="210"/>
      <c r="C27" s="232"/>
      <c r="D27" s="17"/>
      <c r="E27" s="18"/>
      <c r="F27" s="18"/>
      <c r="G27" s="18"/>
      <c r="H27" s="45"/>
      <c r="I27" s="210"/>
      <c r="J27" s="210"/>
      <c r="K27" s="210"/>
      <c r="L27" s="210"/>
      <c r="M27" s="210"/>
      <c r="N27" s="210"/>
      <c r="O27" s="210"/>
      <c r="P27" s="210"/>
      <c r="Q27" s="18"/>
      <c r="R27" s="19"/>
    </row>
    <row r="28" spans="1:20" ht="33" customHeight="1" thickBot="1">
      <c r="A28" s="8" t="s">
        <v>13</v>
      </c>
      <c r="B28" s="8" t="s">
        <v>17</v>
      </c>
      <c r="C28" s="8" t="s">
        <v>10</v>
      </c>
      <c r="D28" s="42" t="s">
        <v>44</v>
      </c>
      <c r="E28" s="8" t="s">
        <v>14</v>
      </c>
      <c r="F28" s="8" t="s">
        <v>16</v>
      </c>
      <c r="G28" s="46" t="s">
        <v>56</v>
      </c>
      <c r="H28" s="9" t="s">
        <v>12</v>
      </c>
      <c r="I28" s="10" t="s">
        <v>0</v>
      </c>
      <c r="J28" s="11" t="s">
        <v>1</v>
      </c>
      <c r="K28" s="12" t="s">
        <v>2</v>
      </c>
      <c r="L28" s="8" t="s">
        <v>3</v>
      </c>
      <c r="M28" s="10" t="s">
        <v>4</v>
      </c>
      <c r="N28" s="11" t="s">
        <v>1</v>
      </c>
      <c r="O28" s="12" t="s">
        <v>2</v>
      </c>
      <c r="P28" s="8" t="s">
        <v>3</v>
      </c>
      <c r="Q28" s="9" t="s">
        <v>20</v>
      </c>
      <c r="R28" s="8" t="s">
        <v>25</v>
      </c>
    </row>
    <row r="29" spans="1:20" ht="29.25" customHeight="1" thickBot="1">
      <c r="A29" s="41" t="s">
        <v>28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4"/>
    </row>
    <row r="30" spans="1:20" ht="60" customHeight="1">
      <c r="A30" s="233">
        <v>1</v>
      </c>
      <c r="B30" s="234">
        <v>3</v>
      </c>
      <c r="C30" s="235"/>
      <c r="D30" s="235" t="s">
        <v>138</v>
      </c>
      <c r="E30" s="235">
        <v>1995</v>
      </c>
      <c r="F30" s="368" t="s">
        <v>24</v>
      </c>
      <c r="G30" s="213" t="s">
        <v>75</v>
      </c>
      <c r="H30" s="234" t="s">
        <v>39</v>
      </c>
      <c r="I30" s="250">
        <v>52</v>
      </c>
      <c r="J30" s="250">
        <v>54</v>
      </c>
      <c r="K30" s="251">
        <v>50</v>
      </c>
      <c r="L30" s="252">
        <f t="shared" ref="L30:L39" si="0">AVERAGE(I30:K30)</f>
        <v>52</v>
      </c>
      <c r="M30" s="253">
        <v>70</v>
      </c>
      <c r="N30" s="250">
        <v>69</v>
      </c>
      <c r="O30" s="251">
        <v>61</v>
      </c>
      <c r="P30" s="254">
        <f t="shared" ref="P30:P39" si="1">AVERAGE(M30:O30)</f>
        <v>66.666666666666671</v>
      </c>
      <c r="Q30" s="236">
        <f t="shared" ref="Q30:Q39" si="2">MAX(L30,P30)</f>
        <v>66.666666666666671</v>
      </c>
      <c r="R30" s="130"/>
    </row>
    <row r="31" spans="1:20" ht="60" customHeight="1">
      <c r="A31" s="237">
        <v>4</v>
      </c>
      <c r="B31" s="238">
        <v>5</v>
      </c>
      <c r="C31" s="238"/>
      <c r="D31" s="239" t="s">
        <v>139</v>
      </c>
      <c r="E31" s="239">
        <v>1999</v>
      </c>
      <c r="F31" s="240" t="s">
        <v>23</v>
      </c>
      <c r="G31" s="68" t="s">
        <v>74</v>
      </c>
      <c r="H31" s="238" t="s">
        <v>18</v>
      </c>
      <c r="I31" s="255">
        <v>60</v>
      </c>
      <c r="J31" s="255">
        <v>59</v>
      </c>
      <c r="K31" s="256">
        <v>58</v>
      </c>
      <c r="L31" s="257">
        <f t="shared" si="0"/>
        <v>59</v>
      </c>
      <c r="M31" s="258">
        <v>25</v>
      </c>
      <c r="N31" s="255">
        <v>25</v>
      </c>
      <c r="O31" s="256">
        <v>21</v>
      </c>
      <c r="P31" s="259">
        <f t="shared" si="1"/>
        <v>23.666666666666668</v>
      </c>
      <c r="Q31" s="241">
        <f t="shared" si="2"/>
        <v>59</v>
      </c>
      <c r="R31" s="131"/>
      <c r="T31" s="60"/>
    </row>
    <row r="32" spans="1:20" ht="60" customHeight="1">
      <c r="A32" s="237">
        <v>2</v>
      </c>
      <c r="B32" s="238">
        <v>1</v>
      </c>
      <c r="C32" s="238"/>
      <c r="D32" s="239" t="s">
        <v>81</v>
      </c>
      <c r="E32" s="239">
        <v>1998</v>
      </c>
      <c r="F32" s="240" t="s">
        <v>23</v>
      </c>
      <c r="G32" s="214" t="s">
        <v>136</v>
      </c>
      <c r="H32" s="239" t="s">
        <v>37</v>
      </c>
      <c r="I32" s="255">
        <v>45</v>
      </c>
      <c r="J32" s="255">
        <v>46</v>
      </c>
      <c r="K32" s="256">
        <v>43</v>
      </c>
      <c r="L32" s="257">
        <f t="shared" si="0"/>
        <v>44.666666666666664</v>
      </c>
      <c r="M32" s="258">
        <v>41</v>
      </c>
      <c r="N32" s="255">
        <v>39</v>
      </c>
      <c r="O32" s="256">
        <v>38</v>
      </c>
      <c r="P32" s="259">
        <f t="shared" si="1"/>
        <v>39.333333333333336</v>
      </c>
      <c r="Q32" s="241">
        <f t="shared" si="2"/>
        <v>44.666666666666664</v>
      </c>
      <c r="R32" s="131"/>
    </row>
    <row r="33" spans="1:18" ht="60" customHeight="1">
      <c r="A33" s="237">
        <v>3</v>
      </c>
      <c r="B33" s="238">
        <v>7</v>
      </c>
      <c r="C33" s="255">
        <v>9485256</v>
      </c>
      <c r="D33" s="239" t="s">
        <v>141</v>
      </c>
      <c r="E33" s="239">
        <v>1996</v>
      </c>
      <c r="F33" s="240" t="s">
        <v>73</v>
      </c>
      <c r="G33" s="214" t="s">
        <v>142</v>
      </c>
      <c r="H33" s="239" t="s">
        <v>142</v>
      </c>
      <c r="I33" s="255">
        <v>42</v>
      </c>
      <c r="J33" s="255">
        <v>45</v>
      </c>
      <c r="K33" s="256">
        <v>40</v>
      </c>
      <c r="L33" s="257">
        <f t="shared" si="0"/>
        <v>42.333333333333336</v>
      </c>
      <c r="M33" s="258">
        <v>20</v>
      </c>
      <c r="N33" s="255">
        <v>22</v>
      </c>
      <c r="O33" s="256">
        <v>20</v>
      </c>
      <c r="P33" s="259">
        <f t="shared" si="1"/>
        <v>20.666666666666668</v>
      </c>
      <c r="Q33" s="241">
        <f t="shared" si="2"/>
        <v>42.333333333333336</v>
      </c>
      <c r="R33" s="131"/>
    </row>
    <row r="34" spans="1:18" ht="78.75" customHeight="1">
      <c r="A34" s="237">
        <v>5</v>
      </c>
      <c r="B34" s="238">
        <v>4</v>
      </c>
      <c r="C34" s="238"/>
      <c r="D34" s="239" t="s">
        <v>79</v>
      </c>
      <c r="E34" s="239">
        <v>1998</v>
      </c>
      <c r="F34" s="240" t="s">
        <v>23</v>
      </c>
      <c r="G34" s="214" t="s">
        <v>136</v>
      </c>
      <c r="H34" s="239" t="s">
        <v>37</v>
      </c>
      <c r="I34" s="255">
        <v>40</v>
      </c>
      <c r="J34" s="255">
        <v>40</v>
      </c>
      <c r="K34" s="256">
        <v>38</v>
      </c>
      <c r="L34" s="257">
        <f t="shared" si="0"/>
        <v>39.333333333333336</v>
      </c>
      <c r="M34" s="258">
        <v>37</v>
      </c>
      <c r="N34" s="255">
        <v>36</v>
      </c>
      <c r="O34" s="256">
        <v>33</v>
      </c>
      <c r="P34" s="259">
        <f t="shared" si="1"/>
        <v>35.333333333333336</v>
      </c>
      <c r="Q34" s="241">
        <f t="shared" si="2"/>
        <v>39.333333333333336</v>
      </c>
      <c r="R34" s="131"/>
    </row>
    <row r="35" spans="1:18" ht="60" customHeight="1" thickBot="1">
      <c r="A35" s="243">
        <v>6</v>
      </c>
      <c r="B35" s="244">
        <v>2</v>
      </c>
      <c r="C35" s="244"/>
      <c r="D35" s="248" t="s">
        <v>137</v>
      </c>
      <c r="E35" s="248">
        <v>1999</v>
      </c>
      <c r="F35" s="370" t="s">
        <v>23</v>
      </c>
      <c r="G35" s="70" t="s">
        <v>42</v>
      </c>
      <c r="H35" s="244" t="s">
        <v>38</v>
      </c>
      <c r="I35" s="270">
        <v>38</v>
      </c>
      <c r="J35" s="270">
        <v>38</v>
      </c>
      <c r="K35" s="316">
        <v>35</v>
      </c>
      <c r="L35" s="262">
        <f t="shared" si="0"/>
        <v>37</v>
      </c>
      <c r="M35" s="317">
        <v>35</v>
      </c>
      <c r="N35" s="270">
        <v>32</v>
      </c>
      <c r="O35" s="316">
        <v>34</v>
      </c>
      <c r="P35" s="318">
        <f t="shared" si="1"/>
        <v>33.666666666666664</v>
      </c>
      <c r="Q35" s="319">
        <f t="shared" si="2"/>
        <v>37</v>
      </c>
      <c r="R35" s="131"/>
    </row>
    <row r="36" spans="1:18" ht="60" customHeight="1">
      <c r="A36" s="307">
        <v>7</v>
      </c>
      <c r="B36" s="308">
        <v>10</v>
      </c>
      <c r="C36" s="308"/>
      <c r="D36" s="309" t="s">
        <v>145</v>
      </c>
      <c r="E36" s="309">
        <v>2002</v>
      </c>
      <c r="F36" s="369" t="s">
        <v>73</v>
      </c>
      <c r="G36" s="310" t="s">
        <v>136</v>
      </c>
      <c r="H36" s="309" t="s">
        <v>37</v>
      </c>
      <c r="I36" s="305">
        <v>39</v>
      </c>
      <c r="J36" s="305">
        <v>36</v>
      </c>
      <c r="K36" s="311">
        <v>34</v>
      </c>
      <c r="L36" s="312">
        <f t="shared" si="0"/>
        <v>36.333333333333336</v>
      </c>
      <c r="M36" s="313">
        <v>37</v>
      </c>
      <c r="N36" s="305">
        <v>35</v>
      </c>
      <c r="O36" s="311">
        <v>32</v>
      </c>
      <c r="P36" s="314">
        <f t="shared" si="1"/>
        <v>34.666666666666664</v>
      </c>
      <c r="Q36" s="315">
        <f t="shared" si="2"/>
        <v>36.333333333333336</v>
      </c>
      <c r="R36" s="176"/>
    </row>
    <row r="37" spans="1:18" ht="60" customHeight="1">
      <c r="A37" s="237">
        <v>8</v>
      </c>
      <c r="B37" s="238">
        <v>6</v>
      </c>
      <c r="C37" s="238"/>
      <c r="D37" s="238" t="s">
        <v>140</v>
      </c>
      <c r="E37" s="238">
        <v>2000</v>
      </c>
      <c r="F37" s="242" t="s">
        <v>73</v>
      </c>
      <c r="G37" s="214" t="s">
        <v>136</v>
      </c>
      <c r="H37" s="239" t="s">
        <v>37</v>
      </c>
      <c r="I37" s="255">
        <v>36</v>
      </c>
      <c r="J37" s="255">
        <v>37</v>
      </c>
      <c r="K37" s="256">
        <v>32</v>
      </c>
      <c r="L37" s="257">
        <f t="shared" si="0"/>
        <v>35</v>
      </c>
      <c r="M37" s="258">
        <v>12</v>
      </c>
      <c r="N37" s="255">
        <v>15</v>
      </c>
      <c r="O37" s="256">
        <v>15</v>
      </c>
      <c r="P37" s="259">
        <f t="shared" si="1"/>
        <v>14</v>
      </c>
      <c r="Q37" s="241">
        <f t="shared" si="2"/>
        <v>35</v>
      </c>
      <c r="R37" s="131"/>
    </row>
    <row r="38" spans="1:18" ht="60" customHeight="1">
      <c r="A38" s="237">
        <v>9</v>
      </c>
      <c r="B38" s="238">
        <v>8</v>
      </c>
      <c r="C38" s="238"/>
      <c r="D38" s="238" t="s">
        <v>82</v>
      </c>
      <c r="E38" s="238">
        <v>1996</v>
      </c>
      <c r="F38" s="242" t="s">
        <v>73</v>
      </c>
      <c r="G38" s="214" t="s">
        <v>143</v>
      </c>
      <c r="H38" s="238" t="s">
        <v>144</v>
      </c>
      <c r="I38" s="255">
        <v>34</v>
      </c>
      <c r="J38" s="255">
        <v>33</v>
      </c>
      <c r="K38" s="256">
        <v>31</v>
      </c>
      <c r="L38" s="257">
        <f t="shared" si="0"/>
        <v>32.666666666666664</v>
      </c>
      <c r="M38" s="258">
        <v>29</v>
      </c>
      <c r="N38" s="255">
        <v>28</v>
      </c>
      <c r="O38" s="256">
        <v>25</v>
      </c>
      <c r="P38" s="259">
        <f t="shared" si="1"/>
        <v>27.333333333333332</v>
      </c>
      <c r="Q38" s="241">
        <f t="shared" si="2"/>
        <v>32.666666666666664</v>
      </c>
      <c r="R38" s="131"/>
    </row>
    <row r="39" spans="1:18" ht="60" customHeight="1" thickBot="1">
      <c r="A39" s="243">
        <v>10</v>
      </c>
      <c r="B39" s="244">
        <v>9</v>
      </c>
      <c r="C39" s="244"/>
      <c r="D39" s="248" t="s">
        <v>80</v>
      </c>
      <c r="E39" s="248">
        <v>1998</v>
      </c>
      <c r="F39" s="370" t="s">
        <v>73</v>
      </c>
      <c r="G39" s="215" t="s">
        <v>136</v>
      </c>
      <c r="H39" s="248" t="s">
        <v>37</v>
      </c>
      <c r="I39" s="260">
        <v>12</v>
      </c>
      <c r="J39" s="260">
        <v>10</v>
      </c>
      <c r="K39" s="261">
        <v>12</v>
      </c>
      <c r="L39" s="262">
        <f t="shared" si="0"/>
        <v>11.333333333333334</v>
      </c>
      <c r="M39" s="263">
        <v>18</v>
      </c>
      <c r="N39" s="260">
        <v>19</v>
      </c>
      <c r="O39" s="261">
        <v>15</v>
      </c>
      <c r="P39" s="264">
        <f t="shared" si="1"/>
        <v>17.333333333333332</v>
      </c>
      <c r="Q39" s="249">
        <f t="shared" si="2"/>
        <v>17.333333333333332</v>
      </c>
      <c r="R39" s="212"/>
    </row>
  </sheetData>
  <sheetProtection insertRows="0" deleteRows="0" selectLockedCells="1" sort="0"/>
  <sortState ref="B30:Q35">
    <sortCondition descending="1" ref="Q30:Q35"/>
  </sortState>
  <mergeCells count="4">
    <mergeCell ref="D4:R4"/>
    <mergeCell ref="D3:R3"/>
    <mergeCell ref="D6:R6"/>
    <mergeCell ref="D8:R8"/>
  </mergeCells>
  <printOptions horizontalCentered="1"/>
  <pageMargins left="0.39370078740157483" right="0.55118110236220474" top="0.39370078740157483" bottom="0.39370078740157483" header="0.19685039370078741" footer="0"/>
  <pageSetup paperSize="9" scale="4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57"/>
  <sheetViews>
    <sheetView topLeftCell="A42" zoomScale="71" zoomScaleNormal="71" workbookViewId="0">
      <selection activeCell="H63" sqref="H63"/>
    </sheetView>
  </sheetViews>
  <sheetFormatPr defaultColWidth="11.42578125" defaultRowHeight="20.100000000000001" customHeight="1"/>
  <cols>
    <col min="1" max="1" width="8.85546875" style="13" customWidth="1"/>
    <col min="2" max="2" width="8" style="13" customWidth="1"/>
    <col min="3" max="3" width="13.42578125" style="13" customWidth="1"/>
    <col min="4" max="4" width="24.85546875" style="13" customWidth="1"/>
    <col min="5" max="5" width="8.28515625" style="13" customWidth="1"/>
    <col min="6" max="6" width="8.140625" style="13" customWidth="1"/>
    <col min="7" max="7" width="29.7109375" style="13" customWidth="1"/>
    <col min="8" max="8" width="27.85546875" style="13" customWidth="1"/>
    <col min="9" max="9" width="5.42578125" style="13" customWidth="1"/>
    <col min="10" max="10" width="5.7109375" style="13" customWidth="1"/>
    <col min="11" max="11" width="5.5703125" style="13" customWidth="1"/>
    <col min="12" max="12" width="7.7109375" style="13" customWidth="1"/>
    <col min="13" max="13" width="5.5703125" style="13" customWidth="1"/>
    <col min="14" max="14" width="6" style="13" customWidth="1"/>
    <col min="15" max="15" width="5.7109375" style="13" customWidth="1"/>
    <col min="16" max="16" width="7.42578125" style="13" customWidth="1"/>
    <col min="17" max="17" width="9.7109375" style="13" customWidth="1"/>
    <col min="18" max="18" width="12.28515625" style="13" customWidth="1"/>
    <col min="19" max="21" width="11.42578125" style="13" customWidth="1"/>
    <col min="22" max="16384" width="11.42578125" style="13"/>
  </cols>
  <sheetData>
    <row r="1" spans="1:22" ht="18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8" customHeight="1">
      <c r="A2"/>
      <c r="B2"/>
      <c r="C2"/>
      <c r="D2" s="449" t="s">
        <v>64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/>
      <c r="T2"/>
      <c r="U2"/>
      <c r="V2"/>
    </row>
    <row r="3" spans="1:22" ht="18" customHeight="1">
      <c r="A3"/>
      <c r="B3"/>
      <c r="C3"/>
      <c r="D3" s="448" t="s">
        <v>125</v>
      </c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/>
      <c r="T3"/>
      <c r="U3"/>
      <c r="V3"/>
    </row>
    <row r="4" spans="1:22" ht="18" customHeight="1">
      <c r="A4"/>
      <c r="B4"/>
      <c r="C4"/>
      <c r="D4"/>
      <c r="E4" s="265"/>
      <c r="F4" s="265"/>
      <c r="G4" s="265"/>
      <c r="H4" s="221"/>
      <c r="I4" s="221"/>
      <c r="J4" s="265"/>
      <c r="K4" s="265"/>
      <c r="L4" s="265"/>
      <c r="M4" s="265"/>
      <c r="N4" s="265"/>
      <c r="O4"/>
      <c r="P4"/>
      <c r="Q4"/>
      <c r="R4"/>
      <c r="S4"/>
      <c r="T4"/>
      <c r="U4"/>
      <c r="V4"/>
    </row>
    <row r="5" spans="1:22" ht="18" customHeight="1">
      <c r="A5"/>
      <c r="B5"/>
      <c r="C5"/>
      <c r="D5" s="449" t="s">
        <v>67</v>
      </c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49"/>
      <c r="S5"/>
      <c r="T5"/>
      <c r="U5"/>
      <c r="V5"/>
    </row>
    <row r="6" spans="1:22" ht="18" customHeight="1">
      <c r="A6"/>
      <c r="B6"/>
      <c r="C6"/>
      <c r="D6"/>
      <c r="E6" s="265"/>
      <c r="F6" s="265"/>
      <c r="G6" s="265"/>
      <c r="H6" s="265"/>
      <c r="I6" s="265"/>
      <c r="J6" s="265"/>
      <c r="K6" s="265"/>
      <c r="L6" s="265"/>
      <c r="M6" s="265"/>
      <c r="N6" s="265"/>
      <c r="O6"/>
      <c r="P6"/>
      <c r="Q6"/>
      <c r="R6"/>
      <c r="S6"/>
      <c r="T6"/>
      <c r="U6"/>
      <c r="V6"/>
    </row>
    <row r="7" spans="1:22" ht="18" customHeight="1">
      <c r="A7"/>
      <c r="B7"/>
      <c r="C7"/>
      <c r="D7" s="448" t="s">
        <v>63</v>
      </c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/>
      <c r="T7"/>
      <c r="U7"/>
      <c r="V7"/>
    </row>
    <row r="8" spans="1:22" ht="18" customHeight="1" thickBo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ht="18" customHeight="1" thickBot="1">
      <c r="A9" s="185" t="s">
        <v>55</v>
      </c>
      <c r="B9" s="187"/>
      <c r="C9" s="222"/>
      <c r="D9" s="91" t="s">
        <v>126</v>
      </c>
      <c r="E9" s="90"/>
      <c r="F9" s="90"/>
      <c r="G9" s="90"/>
      <c r="H9" s="90"/>
      <c r="I9" s="186" t="s">
        <v>49</v>
      </c>
      <c r="J9" s="187"/>
      <c r="K9" s="187"/>
      <c r="L9" s="187"/>
      <c r="M9" s="187"/>
      <c r="N9" s="187"/>
      <c r="O9" s="187"/>
      <c r="P9" s="187"/>
      <c r="Q9" s="4"/>
      <c r="R9" s="5"/>
    </row>
    <row r="10" spans="1:22" ht="18" customHeight="1">
      <c r="A10" s="188"/>
      <c r="B10" s="189"/>
      <c r="C10" s="190"/>
      <c r="D10" s="222"/>
      <c r="E10" s="186"/>
      <c r="F10" s="223"/>
      <c r="G10" s="187"/>
      <c r="H10" s="187"/>
      <c r="I10" s="198"/>
      <c r="J10" s="189"/>
      <c r="K10" s="189"/>
      <c r="L10" s="189"/>
      <c r="M10" s="189"/>
      <c r="N10" s="189"/>
      <c r="O10" s="189"/>
      <c r="P10" s="189"/>
      <c r="Q10" s="2"/>
      <c r="R10" s="3"/>
    </row>
    <row r="11" spans="1:22" ht="18" customHeight="1" thickBot="1">
      <c r="A11" s="188"/>
      <c r="B11" s="189"/>
      <c r="C11" s="190"/>
      <c r="D11" s="191" t="s">
        <v>44</v>
      </c>
      <c r="E11" s="192" t="s">
        <v>45</v>
      </c>
      <c r="F11" s="191"/>
      <c r="G11" s="218" t="s">
        <v>46</v>
      </c>
      <c r="H11" s="193"/>
      <c r="I11" s="198" t="s">
        <v>50</v>
      </c>
      <c r="J11" s="189"/>
      <c r="K11" s="189"/>
      <c r="L11" s="189"/>
      <c r="M11" s="189"/>
      <c r="N11" s="189" t="s">
        <v>129</v>
      </c>
      <c r="O11" s="189"/>
      <c r="P11" s="20"/>
      <c r="Q11" s="2"/>
      <c r="R11" s="3"/>
    </row>
    <row r="12" spans="1:22" ht="18" customHeight="1">
      <c r="A12" s="207"/>
      <c r="B12" s="195"/>
      <c r="C12" s="196"/>
      <c r="D12" s="224"/>
      <c r="E12" s="225"/>
      <c r="F12" s="225"/>
      <c r="G12" s="225"/>
      <c r="H12" s="226"/>
      <c r="I12" s="208"/>
      <c r="J12" s="199"/>
      <c r="K12" s="199"/>
      <c r="L12" s="199"/>
      <c r="M12" s="199"/>
      <c r="N12" s="199"/>
      <c r="O12" s="199"/>
      <c r="P12" s="199"/>
      <c r="Q12" s="7"/>
      <c r="R12" s="14"/>
    </row>
    <row r="13" spans="1:22" ht="18" customHeight="1">
      <c r="A13" s="197" t="s">
        <v>5</v>
      </c>
      <c r="B13" s="195"/>
      <c r="C13" s="206"/>
      <c r="D13" s="197"/>
      <c r="E13" s="195"/>
      <c r="F13" s="195"/>
      <c r="G13" s="195"/>
      <c r="H13" s="206"/>
      <c r="I13" s="195" t="s">
        <v>51</v>
      </c>
      <c r="J13" s="199"/>
      <c r="K13" s="199"/>
      <c r="L13" s="199"/>
      <c r="M13" s="199"/>
      <c r="N13" s="199"/>
      <c r="O13" s="199"/>
      <c r="P13" s="199"/>
      <c r="Q13" s="7"/>
      <c r="R13" s="14"/>
    </row>
    <row r="14" spans="1:22" ht="18" customHeight="1">
      <c r="A14" s="197" t="s">
        <v>21</v>
      </c>
      <c r="B14" s="195"/>
      <c r="C14" s="206"/>
      <c r="D14" s="203" t="s">
        <v>19</v>
      </c>
      <c r="E14" s="199" t="s">
        <v>127</v>
      </c>
      <c r="F14" s="195"/>
      <c r="G14" s="199" t="s">
        <v>18</v>
      </c>
      <c r="H14" s="227"/>
      <c r="I14" s="228" t="s">
        <v>30</v>
      </c>
      <c r="J14" s="189"/>
      <c r="K14" s="189"/>
      <c r="L14" s="189"/>
      <c r="M14" s="189" t="s">
        <v>130</v>
      </c>
      <c r="N14" s="199"/>
      <c r="O14" s="199"/>
      <c r="P14" s="199"/>
      <c r="Q14" s="7"/>
      <c r="R14" s="14"/>
    </row>
    <row r="15" spans="1:22" ht="15.75">
      <c r="A15" s="197" t="s">
        <v>6</v>
      </c>
      <c r="B15" s="195"/>
      <c r="C15" s="206"/>
      <c r="D15" s="174" t="s">
        <v>32</v>
      </c>
      <c r="E15" s="199" t="s">
        <v>128</v>
      </c>
      <c r="F15" s="195"/>
      <c r="G15" s="82" t="s">
        <v>33</v>
      </c>
      <c r="H15" s="227"/>
      <c r="I15" s="228" t="s">
        <v>131</v>
      </c>
      <c r="J15" s="189"/>
      <c r="K15" s="189"/>
      <c r="L15" s="189"/>
      <c r="M15" s="189" t="s">
        <v>132</v>
      </c>
      <c r="N15" s="199"/>
      <c r="O15" s="199"/>
      <c r="P15" s="199"/>
      <c r="Q15" s="7"/>
      <c r="R15" s="14"/>
    </row>
    <row r="16" spans="1:22" ht="15" customHeight="1">
      <c r="A16" s="205" t="s">
        <v>34</v>
      </c>
      <c r="B16" s="155"/>
      <c r="C16" s="229"/>
      <c r="D16" s="203" t="s">
        <v>85</v>
      </c>
      <c r="E16" s="199" t="s">
        <v>41</v>
      </c>
      <c r="F16" s="199"/>
      <c r="G16" s="199" t="s">
        <v>33</v>
      </c>
      <c r="H16" s="227"/>
      <c r="I16" s="228" t="s">
        <v>58</v>
      </c>
      <c r="J16" s="189"/>
      <c r="K16" s="189"/>
      <c r="L16" s="189"/>
      <c r="M16" s="189" t="s">
        <v>115</v>
      </c>
      <c r="N16" s="199"/>
      <c r="O16" s="199"/>
      <c r="P16" s="199"/>
      <c r="Q16" s="7"/>
      <c r="R16" s="14"/>
    </row>
    <row r="17" spans="1:20" ht="15" customHeight="1">
      <c r="A17" s="197" t="s">
        <v>7</v>
      </c>
      <c r="B17" s="195"/>
      <c r="C17" s="206"/>
      <c r="D17" s="203" t="s">
        <v>36</v>
      </c>
      <c r="E17" s="199" t="s">
        <v>41</v>
      </c>
      <c r="F17" s="195"/>
      <c r="G17" s="199" t="s">
        <v>33</v>
      </c>
      <c r="H17" s="227"/>
      <c r="I17" s="208"/>
      <c r="J17" s="208"/>
      <c r="K17" s="208"/>
      <c r="L17" s="208"/>
      <c r="M17" s="208"/>
      <c r="N17" s="199"/>
      <c r="O17" s="199"/>
      <c r="P17" s="199"/>
      <c r="Q17" s="7"/>
      <c r="R17" s="14"/>
    </row>
    <row r="18" spans="1:20" ht="15" customHeight="1">
      <c r="A18" s="197" t="s">
        <v>27</v>
      </c>
      <c r="B18" s="195"/>
      <c r="C18" s="206"/>
      <c r="D18" s="203" t="s">
        <v>19</v>
      </c>
      <c r="E18" s="199" t="s">
        <v>127</v>
      </c>
      <c r="F18" s="195"/>
      <c r="G18" s="199" t="s">
        <v>18</v>
      </c>
      <c r="H18" s="227"/>
      <c r="I18" s="195" t="s">
        <v>54</v>
      </c>
      <c r="J18" s="195"/>
      <c r="K18" s="199"/>
      <c r="L18" s="199"/>
      <c r="N18" s="199" t="s">
        <v>133</v>
      </c>
      <c r="O18" s="199"/>
      <c r="P18" s="199"/>
      <c r="Q18" s="7"/>
      <c r="R18" s="14"/>
    </row>
    <row r="19" spans="1:20" ht="15" customHeight="1">
      <c r="A19" s="197" t="s">
        <v>15</v>
      </c>
      <c r="B19" s="195" t="s">
        <v>47</v>
      </c>
      <c r="C19" s="206"/>
      <c r="D19" s="203" t="s">
        <v>88</v>
      </c>
      <c r="E19" s="199" t="s">
        <v>87</v>
      </c>
      <c r="F19" s="195"/>
      <c r="G19" s="199" t="s">
        <v>33</v>
      </c>
      <c r="H19" s="227"/>
      <c r="I19" s="195" t="s">
        <v>52</v>
      </c>
      <c r="J19" s="195"/>
      <c r="K19" s="199"/>
      <c r="L19" s="199"/>
      <c r="N19" s="199" t="s">
        <v>161</v>
      </c>
      <c r="O19" s="199"/>
      <c r="P19" s="199"/>
      <c r="Q19" s="7"/>
      <c r="R19" s="14"/>
    </row>
    <row r="20" spans="1:20" ht="15" customHeight="1">
      <c r="A20" s="197" t="s">
        <v>15</v>
      </c>
      <c r="B20" s="195" t="s">
        <v>48</v>
      </c>
      <c r="C20" s="206"/>
      <c r="D20" s="203" t="s">
        <v>163</v>
      </c>
      <c r="E20" s="199" t="s">
        <v>87</v>
      </c>
      <c r="F20" s="195"/>
      <c r="G20" s="199" t="s">
        <v>33</v>
      </c>
      <c r="H20" s="227"/>
      <c r="I20" s="155"/>
      <c r="J20" s="155"/>
      <c r="K20" s="82"/>
      <c r="L20" s="82"/>
      <c r="M20" s="230"/>
      <c r="N20" s="199"/>
      <c r="O20" s="199"/>
      <c r="P20" s="199"/>
      <c r="Q20" s="7"/>
      <c r="R20" s="14"/>
    </row>
    <row r="21" spans="1:20" ht="15" customHeight="1">
      <c r="A21" s="197" t="s">
        <v>15</v>
      </c>
      <c r="B21" s="195" t="s">
        <v>89</v>
      </c>
      <c r="C21" s="206"/>
      <c r="D21" s="203"/>
      <c r="E21" s="199"/>
      <c r="F21" s="195"/>
      <c r="G21" s="195"/>
      <c r="H21" s="206"/>
      <c r="I21" s="208"/>
      <c r="J21" s="208"/>
      <c r="K21" s="208"/>
      <c r="L21" s="208"/>
      <c r="M21" s="208"/>
      <c r="N21" s="201"/>
      <c r="O21" s="199"/>
      <c r="P21" s="199"/>
      <c r="Q21" s="7"/>
      <c r="R21" s="14"/>
    </row>
    <row r="22" spans="1:20" ht="15" customHeight="1">
      <c r="A22" s="197" t="s">
        <v>35</v>
      </c>
      <c r="B22" s="195"/>
      <c r="C22" s="206"/>
      <c r="D22" s="174"/>
      <c r="E22" s="82"/>
      <c r="F22" s="195"/>
      <c r="G22" s="195"/>
      <c r="H22" s="206"/>
      <c r="I22" s="195"/>
      <c r="J22" s="199"/>
      <c r="K22" s="199"/>
      <c r="L22" s="195"/>
      <c r="M22" s="199"/>
      <c r="N22" s="201"/>
      <c r="O22" s="199"/>
      <c r="P22" s="199"/>
      <c r="Q22" s="7"/>
      <c r="R22" s="14"/>
    </row>
    <row r="23" spans="1:20" ht="15" customHeight="1">
      <c r="A23" s="174"/>
      <c r="B23" s="82"/>
      <c r="C23" s="194"/>
      <c r="D23" s="16"/>
      <c r="E23" s="15"/>
      <c r="F23" s="15"/>
      <c r="G23" s="6"/>
      <c r="H23" s="44"/>
      <c r="I23" s="231" t="s">
        <v>53</v>
      </c>
      <c r="J23" s="208"/>
      <c r="K23" s="208"/>
      <c r="L23" s="208"/>
      <c r="M23" s="208" t="s">
        <v>134</v>
      </c>
      <c r="N23" s="201"/>
      <c r="O23" s="199"/>
      <c r="P23" s="199"/>
      <c r="Q23" s="7"/>
      <c r="R23" s="14"/>
    </row>
    <row r="24" spans="1:20" ht="15" customHeight="1">
      <c r="A24" s="197"/>
      <c r="B24" s="82"/>
      <c r="C24" s="194"/>
      <c r="D24" s="16"/>
      <c r="E24" s="15"/>
      <c r="F24" s="15"/>
      <c r="G24" s="7"/>
      <c r="H24" s="43"/>
      <c r="I24" s="155" t="s">
        <v>9</v>
      </c>
      <c r="J24" s="155"/>
      <c r="K24" s="82"/>
      <c r="L24" s="82"/>
      <c r="M24" s="230">
        <v>-1</v>
      </c>
      <c r="N24" s="208"/>
      <c r="O24" s="208"/>
      <c r="P24" s="199"/>
      <c r="Q24" s="7"/>
      <c r="R24" s="14"/>
    </row>
    <row r="25" spans="1:20" ht="15" customHeight="1">
      <c r="A25" s="174"/>
      <c r="B25" s="82"/>
      <c r="C25" s="194"/>
      <c r="D25" s="16"/>
      <c r="E25" s="15"/>
      <c r="F25" s="15"/>
      <c r="G25" s="7"/>
      <c r="H25" s="43"/>
      <c r="I25" s="155" t="s">
        <v>8</v>
      </c>
      <c r="J25" s="208"/>
      <c r="K25" s="208"/>
      <c r="L25" s="208" t="s">
        <v>135</v>
      </c>
      <c r="M25" s="208"/>
      <c r="N25" s="199"/>
      <c r="O25" s="199"/>
      <c r="P25" s="199"/>
      <c r="Q25" s="7"/>
      <c r="R25" s="14"/>
    </row>
    <row r="26" spans="1:20" ht="15" customHeight="1" thickBot="1">
      <c r="A26" s="209"/>
      <c r="B26" s="210"/>
      <c r="C26" s="232"/>
      <c r="D26" s="17"/>
      <c r="E26" s="18"/>
      <c r="F26" s="18"/>
      <c r="G26" s="18"/>
      <c r="H26" s="45"/>
      <c r="I26" s="210"/>
      <c r="J26" s="210"/>
      <c r="K26" s="210"/>
      <c r="L26" s="210"/>
      <c r="M26" s="210"/>
      <c r="N26" s="210"/>
      <c r="O26" s="210"/>
      <c r="P26" s="210"/>
      <c r="Q26" s="18"/>
      <c r="R26" s="19"/>
    </row>
    <row r="27" spans="1:20" ht="30" customHeight="1" thickBot="1">
      <c r="A27" s="8" t="s">
        <v>13</v>
      </c>
      <c r="B27" s="8" t="s">
        <v>17</v>
      </c>
      <c r="C27" s="8" t="s">
        <v>10</v>
      </c>
      <c r="D27" s="8" t="s">
        <v>11</v>
      </c>
      <c r="E27" s="8" t="s">
        <v>14</v>
      </c>
      <c r="F27" s="8" t="s">
        <v>16</v>
      </c>
      <c r="G27" s="8" t="s">
        <v>56</v>
      </c>
      <c r="H27" s="9" t="s">
        <v>12</v>
      </c>
      <c r="I27" s="49" t="s">
        <v>0</v>
      </c>
      <c r="J27" s="50" t="s">
        <v>1</v>
      </c>
      <c r="K27" s="50" t="s">
        <v>2</v>
      </c>
      <c r="L27" s="51" t="s">
        <v>3</v>
      </c>
      <c r="M27" s="49" t="s">
        <v>4</v>
      </c>
      <c r="N27" s="50" t="s">
        <v>1</v>
      </c>
      <c r="O27" s="50" t="s">
        <v>2</v>
      </c>
      <c r="P27" s="51" t="s">
        <v>3</v>
      </c>
      <c r="Q27" s="52" t="s">
        <v>20</v>
      </c>
      <c r="R27" s="53" t="s">
        <v>25</v>
      </c>
    </row>
    <row r="28" spans="1:20" ht="29.25" customHeight="1" thickBot="1">
      <c r="A28" s="41" t="s">
        <v>28</v>
      </c>
      <c r="B28" s="15"/>
      <c r="C28" s="15"/>
      <c r="D28" s="15"/>
      <c r="E28" s="15"/>
      <c r="F28" s="15"/>
      <c r="G28" s="133"/>
      <c r="H28" s="15"/>
      <c r="I28" s="48"/>
      <c r="J28" s="48"/>
      <c r="K28" s="48"/>
      <c r="L28" s="15"/>
      <c r="M28" s="15"/>
      <c r="N28" s="15"/>
      <c r="O28" s="15"/>
      <c r="P28" s="15"/>
      <c r="Q28" s="15"/>
      <c r="R28" s="14"/>
    </row>
    <row r="29" spans="1:20" s="67" customFormat="1" ht="48.75" customHeight="1">
      <c r="A29" s="61">
        <v>1</v>
      </c>
      <c r="B29" s="250">
        <v>22</v>
      </c>
      <c r="C29" s="250"/>
      <c r="D29" s="266" t="s">
        <v>155</v>
      </c>
      <c r="E29" s="266">
        <v>1993</v>
      </c>
      <c r="F29" s="391" t="s">
        <v>73</v>
      </c>
      <c r="G29" s="66" t="s">
        <v>156</v>
      </c>
      <c r="H29" s="251" t="s">
        <v>157</v>
      </c>
      <c r="I29" s="289">
        <v>82</v>
      </c>
      <c r="J29" s="62">
        <v>83</v>
      </c>
      <c r="K29" s="246">
        <v>80</v>
      </c>
      <c r="L29" s="363">
        <f t="shared" ref="L29:L49" si="0">AVERAGE(I29:K29)</f>
        <v>81.666666666666671</v>
      </c>
      <c r="M29" s="362">
        <v>52</v>
      </c>
      <c r="N29" s="62">
        <v>54</v>
      </c>
      <c r="O29" s="93">
        <v>53</v>
      </c>
      <c r="P29" s="363">
        <f t="shared" ref="P29:P49" si="1">AVERAGE(M29:O29)</f>
        <v>53</v>
      </c>
      <c r="Q29" s="363">
        <f t="shared" ref="Q29:Q49" si="2">MAX(L29,P29)</f>
        <v>81.666666666666671</v>
      </c>
      <c r="R29" s="130"/>
    </row>
    <row r="30" spans="1:20" s="67" customFormat="1" ht="48.75" customHeight="1">
      <c r="A30" s="63">
        <v>2</v>
      </c>
      <c r="B30" s="255">
        <v>14</v>
      </c>
      <c r="C30" s="255">
        <v>4201737</v>
      </c>
      <c r="D30" s="255" t="s">
        <v>43</v>
      </c>
      <c r="E30" s="255">
        <v>1991</v>
      </c>
      <c r="F30" s="267" t="s">
        <v>24</v>
      </c>
      <c r="G30" s="68" t="s">
        <v>148</v>
      </c>
      <c r="H30" s="256" t="s">
        <v>78</v>
      </c>
      <c r="I30" s="292">
        <v>77</v>
      </c>
      <c r="J30" s="59">
        <v>76</v>
      </c>
      <c r="K30" s="247">
        <v>77</v>
      </c>
      <c r="L30" s="127">
        <f t="shared" si="0"/>
        <v>76.666666666666671</v>
      </c>
      <c r="M30" s="125">
        <v>31</v>
      </c>
      <c r="N30" s="59">
        <v>39</v>
      </c>
      <c r="O30" s="92">
        <v>30</v>
      </c>
      <c r="P30" s="127">
        <f t="shared" si="1"/>
        <v>33.333333333333336</v>
      </c>
      <c r="Q30" s="127">
        <f t="shared" si="2"/>
        <v>76.666666666666671</v>
      </c>
      <c r="R30" s="131"/>
    </row>
    <row r="31" spans="1:20" s="67" customFormat="1" ht="48.75" customHeight="1">
      <c r="A31" s="63">
        <v>3</v>
      </c>
      <c r="B31" s="255">
        <v>13</v>
      </c>
      <c r="C31" s="255"/>
      <c r="D31" s="255" t="s">
        <v>71</v>
      </c>
      <c r="E31" s="255">
        <v>1993</v>
      </c>
      <c r="F31" s="267" t="s">
        <v>24</v>
      </c>
      <c r="G31" s="214" t="s">
        <v>75</v>
      </c>
      <c r="H31" s="256" t="s">
        <v>39</v>
      </c>
      <c r="I31" s="292">
        <v>68</v>
      </c>
      <c r="J31" s="59">
        <v>69</v>
      </c>
      <c r="K31" s="247">
        <v>66</v>
      </c>
      <c r="L31" s="127">
        <f t="shared" si="0"/>
        <v>67.666666666666671</v>
      </c>
      <c r="M31" s="125">
        <v>69</v>
      </c>
      <c r="N31" s="59">
        <v>76</v>
      </c>
      <c r="O31" s="92">
        <v>71</v>
      </c>
      <c r="P31" s="127">
        <f t="shared" si="1"/>
        <v>72</v>
      </c>
      <c r="Q31" s="127">
        <f t="shared" si="2"/>
        <v>72</v>
      </c>
      <c r="R31" s="131"/>
      <c r="T31" s="67" t="s">
        <v>121</v>
      </c>
    </row>
    <row r="32" spans="1:20" s="67" customFormat="1" ht="48.75" customHeight="1">
      <c r="A32" s="63">
        <v>4</v>
      </c>
      <c r="B32" s="371">
        <v>11</v>
      </c>
      <c r="C32" s="371">
        <v>4200743</v>
      </c>
      <c r="D32" s="371" t="s">
        <v>40</v>
      </c>
      <c r="E32" s="371">
        <v>1991</v>
      </c>
      <c r="F32" s="372" t="s">
        <v>24</v>
      </c>
      <c r="G32" s="381" t="s">
        <v>42</v>
      </c>
      <c r="H32" s="374" t="s">
        <v>38</v>
      </c>
      <c r="I32" s="375">
        <v>29</v>
      </c>
      <c r="J32" s="376">
        <v>31</v>
      </c>
      <c r="K32" s="377">
        <v>28</v>
      </c>
      <c r="L32" s="378">
        <f t="shared" si="0"/>
        <v>29.333333333333332</v>
      </c>
      <c r="M32" s="379">
        <v>71</v>
      </c>
      <c r="N32" s="376">
        <v>70</v>
      </c>
      <c r="O32" s="380">
        <v>72</v>
      </c>
      <c r="P32" s="378">
        <f t="shared" si="1"/>
        <v>71</v>
      </c>
      <c r="Q32" s="378">
        <f t="shared" si="2"/>
        <v>71</v>
      </c>
      <c r="R32" s="131"/>
      <c r="T32" s="67" t="s">
        <v>122</v>
      </c>
    </row>
    <row r="33" spans="1:21" s="67" customFormat="1" ht="48.75" customHeight="1">
      <c r="A33" s="63">
        <v>5</v>
      </c>
      <c r="B33" s="371">
        <v>3</v>
      </c>
      <c r="C33" s="371"/>
      <c r="D33" s="371" t="s">
        <v>146</v>
      </c>
      <c r="E33" s="371">
        <v>1990</v>
      </c>
      <c r="F33" s="372" t="s">
        <v>24</v>
      </c>
      <c r="G33" s="373" t="s">
        <v>75</v>
      </c>
      <c r="H33" s="374" t="s">
        <v>39</v>
      </c>
      <c r="I33" s="375">
        <v>72</v>
      </c>
      <c r="J33" s="376">
        <v>72</v>
      </c>
      <c r="K33" s="377">
        <v>69</v>
      </c>
      <c r="L33" s="378">
        <f t="shared" si="0"/>
        <v>71</v>
      </c>
      <c r="M33" s="379">
        <v>29</v>
      </c>
      <c r="N33" s="376">
        <v>28</v>
      </c>
      <c r="O33" s="380">
        <v>28</v>
      </c>
      <c r="P33" s="378">
        <f t="shared" si="1"/>
        <v>28.333333333333332</v>
      </c>
      <c r="Q33" s="378">
        <f t="shared" si="2"/>
        <v>71</v>
      </c>
      <c r="R33" s="131"/>
    </row>
    <row r="34" spans="1:21" s="67" customFormat="1" ht="48.75" customHeight="1">
      <c r="A34" s="63">
        <v>6</v>
      </c>
      <c r="B34" s="255">
        <v>19</v>
      </c>
      <c r="C34" s="255"/>
      <c r="D34" s="255" t="s">
        <v>93</v>
      </c>
      <c r="E34" s="255">
        <v>1999</v>
      </c>
      <c r="F34" s="267" t="s">
        <v>23</v>
      </c>
      <c r="G34" s="214" t="s">
        <v>75</v>
      </c>
      <c r="H34" s="256" t="s">
        <v>39</v>
      </c>
      <c r="I34" s="292">
        <v>66</v>
      </c>
      <c r="J34" s="59">
        <v>66</v>
      </c>
      <c r="K34" s="247">
        <v>63</v>
      </c>
      <c r="L34" s="127">
        <f t="shared" si="0"/>
        <v>65</v>
      </c>
      <c r="M34" s="125">
        <v>67</v>
      </c>
      <c r="N34" s="59">
        <v>74</v>
      </c>
      <c r="O34" s="92">
        <v>71</v>
      </c>
      <c r="P34" s="127">
        <f t="shared" si="1"/>
        <v>70.666666666666671</v>
      </c>
      <c r="Q34" s="127">
        <f t="shared" si="2"/>
        <v>70.666666666666671</v>
      </c>
      <c r="R34" s="131"/>
      <c r="T34" s="67" t="s">
        <v>111</v>
      </c>
    </row>
    <row r="35" spans="1:21" s="67" customFormat="1" ht="48.75" customHeight="1">
      <c r="A35" s="63">
        <v>7</v>
      </c>
      <c r="B35" s="255">
        <v>25</v>
      </c>
      <c r="C35" s="255"/>
      <c r="D35" s="268" t="s">
        <v>91</v>
      </c>
      <c r="E35" s="268">
        <v>1998</v>
      </c>
      <c r="F35" s="269" t="s">
        <v>73</v>
      </c>
      <c r="G35" s="214" t="s">
        <v>136</v>
      </c>
      <c r="H35" s="367" t="s">
        <v>37</v>
      </c>
      <c r="I35" s="292">
        <v>71</v>
      </c>
      <c r="J35" s="59">
        <v>70</v>
      </c>
      <c r="K35" s="247">
        <v>70</v>
      </c>
      <c r="L35" s="127">
        <f t="shared" si="0"/>
        <v>70.333333333333329</v>
      </c>
      <c r="M35" s="125">
        <v>30</v>
      </c>
      <c r="N35" s="59">
        <v>32</v>
      </c>
      <c r="O35" s="92">
        <v>32</v>
      </c>
      <c r="P35" s="127">
        <f t="shared" si="1"/>
        <v>31.333333333333332</v>
      </c>
      <c r="Q35" s="127">
        <f t="shared" si="2"/>
        <v>70.333333333333329</v>
      </c>
      <c r="R35" s="131"/>
      <c r="T35" s="67" t="s">
        <v>112</v>
      </c>
    </row>
    <row r="36" spans="1:21" s="67" customFormat="1" ht="48.75" customHeight="1">
      <c r="A36" s="63">
        <v>8</v>
      </c>
      <c r="B36" s="255">
        <v>20</v>
      </c>
      <c r="C36" s="255">
        <v>4201723</v>
      </c>
      <c r="D36" s="255" t="s">
        <v>94</v>
      </c>
      <c r="E36" s="255">
        <v>1994</v>
      </c>
      <c r="F36" s="267" t="s">
        <v>23</v>
      </c>
      <c r="G36" s="214" t="s">
        <v>75</v>
      </c>
      <c r="H36" s="256" t="s">
        <v>39</v>
      </c>
      <c r="I36" s="292">
        <v>70</v>
      </c>
      <c r="J36" s="59">
        <v>71</v>
      </c>
      <c r="K36" s="247">
        <v>68</v>
      </c>
      <c r="L36" s="127">
        <f t="shared" si="0"/>
        <v>69.666666666666671</v>
      </c>
      <c r="M36" s="125">
        <v>46</v>
      </c>
      <c r="N36" s="59">
        <v>47</v>
      </c>
      <c r="O36" s="92">
        <v>44</v>
      </c>
      <c r="P36" s="127">
        <f t="shared" si="1"/>
        <v>45.666666666666664</v>
      </c>
      <c r="Q36" s="127">
        <f t="shared" si="2"/>
        <v>69.666666666666671</v>
      </c>
      <c r="R36" s="131"/>
      <c r="T36" s="450" t="s">
        <v>113</v>
      </c>
      <c r="U36" s="450"/>
    </row>
    <row r="37" spans="1:21" s="67" customFormat="1" ht="48.75" customHeight="1">
      <c r="A37" s="63">
        <v>9</v>
      </c>
      <c r="B37" s="255">
        <v>7</v>
      </c>
      <c r="C37" s="255"/>
      <c r="D37" s="255" t="s">
        <v>95</v>
      </c>
      <c r="E37" s="255">
        <v>1996</v>
      </c>
      <c r="F37" s="267" t="s">
        <v>23</v>
      </c>
      <c r="G37" s="68" t="s">
        <v>74</v>
      </c>
      <c r="H37" s="256" t="s">
        <v>18</v>
      </c>
      <c r="I37" s="292">
        <v>65</v>
      </c>
      <c r="J37" s="59">
        <v>68</v>
      </c>
      <c r="K37" s="247">
        <v>65</v>
      </c>
      <c r="L37" s="127">
        <f t="shared" si="0"/>
        <v>66</v>
      </c>
      <c r="M37" s="125">
        <v>62</v>
      </c>
      <c r="N37" s="59">
        <v>64</v>
      </c>
      <c r="O37" s="92">
        <v>59</v>
      </c>
      <c r="P37" s="127">
        <f t="shared" si="1"/>
        <v>61.666666666666664</v>
      </c>
      <c r="Q37" s="127">
        <f t="shared" si="2"/>
        <v>66</v>
      </c>
      <c r="R37" s="131"/>
      <c r="T37" s="450"/>
      <c r="U37" s="450"/>
    </row>
    <row r="38" spans="1:21" s="67" customFormat="1" ht="48.75" customHeight="1">
      <c r="A38" s="63">
        <v>10</v>
      </c>
      <c r="B38" s="255">
        <v>27</v>
      </c>
      <c r="C38" s="255"/>
      <c r="D38" s="268" t="s">
        <v>159</v>
      </c>
      <c r="E38" s="268">
        <v>1995</v>
      </c>
      <c r="F38" s="267" t="s">
        <v>73</v>
      </c>
      <c r="G38" s="68" t="s">
        <v>156</v>
      </c>
      <c r="H38" s="256" t="s">
        <v>157</v>
      </c>
      <c r="I38" s="292">
        <v>5</v>
      </c>
      <c r="J38" s="59">
        <v>10</v>
      </c>
      <c r="K38" s="247">
        <v>7</v>
      </c>
      <c r="L38" s="127">
        <f t="shared" si="0"/>
        <v>7.333333333333333</v>
      </c>
      <c r="M38" s="125">
        <v>63</v>
      </c>
      <c r="N38" s="59">
        <v>62</v>
      </c>
      <c r="O38" s="92">
        <v>63</v>
      </c>
      <c r="P38" s="127">
        <f t="shared" si="1"/>
        <v>62.666666666666664</v>
      </c>
      <c r="Q38" s="127">
        <f t="shared" si="2"/>
        <v>62.666666666666664</v>
      </c>
      <c r="R38" s="131"/>
    </row>
    <row r="39" spans="1:21" s="67" customFormat="1" ht="48.75" customHeight="1">
      <c r="A39" s="63">
        <v>11</v>
      </c>
      <c r="B39" s="255">
        <v>18</v>
      </c>
      <c r="C39" s="255"/>
      <c r="D39" s="255" t="s">
        <v>153</v>
      </c>
      <c r="E39" s="255">
        <v>1998</v>
      </c>
      <c r="F39" s="267" t="s">
        <v>23</v>
      </c>
      <c r="G39" s="68" t="s">
        <v>74</v>
      </c>
      <c r="H39" s="256" t="s">
        <v>18</v>
      </c>
      <c r="I39" s="292">
        <v>62</v>
      </c>
      <c r="J39" s="59">
        <v>65</v>
      </c>
      <c r="K39" s="247">
        <v>59</v>
      </c>
      <c r="L39" s="127">
        <f t="shared" si="0"/>
        <v>62</v>
      </c>
      <c r="M39" s="125">
        <v>37</v>
      </c>
      <c r="N39" s="59">
        <v>40</v>
      </c>
      <c r="O39" s="92">
        <v>39</v>
      </c>
      <c r="P39" s="127">
        <f t="shared" si="1"/>
        <v>38.666666666666664</v>
      </c>
      <c r="Q39" s="127">
        <f t="shared" si="2"/>
        <v>62</v>
      </c>
      <c r="R39" s="131"/>
    </row>
    <row r="40" spans="1:21" s="67" customFormat="1" ht="48.75" customHeight="1" thickBot="1">
      <c r="A40" s="64">
        <v>12</v>
      </c>
      <c r="B40" s="260">
        <v>17</v>
      </c>
      <c r="C40" s="260"/>
      <c r="D40" s="414" t="s">
        <v>69</v>
      </c>
      <c r="E40" s="414">
        <v>1995</v>
      </c>
      <c r="F40" s="415" t="s">
        <v>23</v>
      </c>
      <c r="G40" s="416" t="s">
        <v>143</v>
      </c>
      <c r="H40" s="417" t="s">
        <v>77</v>
      </c>
      <c r="I40" s="293">
        <v>50</v>
      </c>
      <c r="J40" s="294">
        <v>51</v>
      </c>
      <c r="K40" s="353">
        <v>50</v>
      </c>
      <c r="L40" s="300">
        <f t="shared" si="0"/>
        <v>50.333333333333336</v>
      </c>
      <c r="M40" s="298">
        <v>58</v>
      </c>
      <c r="N40" s="294">
        <v>56</v>
      </c>
      <c r="O40" s="296">
        <v>57</v>
      </c>
      <c r="P40" s="300">
        <f t="shared" si="1"/>
        <v>57</v>
      </c>
      <c r="Q40" s="300">
        <f t="shared" si="2"/>
        <v>57</v>
      </c>
      <c r="R40" s="132"/>
    </row>
    <row r="41" spans="1:21" s="67" customFormat="1" ht="48.75" customHeight="1">
      <c r="A41" s="304">
        <v>13</v>
      </c>
      <c r="B41" s="403">
        <v>15</v>
      </c>
      <c r="C41" s="404"/>
      <c r="D41" s="404" t="s">
        <v>70</v>
      </c>
      <c r="E41" s="404">
        <v>1994</v>
      </c>
      <c r="F41" s="405" t="s">
        <v>23</v>
      </c>
      <c r="G41" s="406" t="s">
        <v>136</v>
      </c>
      <c r="H41" s="407" t="s">
        <v>37</v>
      </c>
      <c r="I41" s="408">
        <v>45</v>
      </c>
      <c r="J41" s="409">
        <v>49</v>
      </c>
      <c r="K41" s="410">
        <v>48</v>
      </c>
      <c r="L41" s="411">
        <f t="shared" si="0"/>
        <v>47.333333333333336</v>
      </c>
      <c r="M41" s="412">
        <v>41</v>
      </c>
      <c r="N41" s="409">
        <v>48</v>
      </c>
      <c r="O41" s="413">
        <v>39</v>
      </c>
      <c r="P41" s="411">
        <f t="shared" si="1"/>
        <v>42.666666666666664</v>
      </c>
      <c r="Q41" s="411">
        <f t="shared" si="2"/>
        <v>47.333333333333336</v>
      </c>
      <c r="R41" s="176"/>
    </row>
    <row r="42" spans="1:21" s="67" customFormat="1" ht="48.75" customHeight="1">
      <c r="A42" s="63">
        <v>14</v>
      </c>
      <c r="B42" s="371">
        <v>1</v>
      </c>
      <c r="C42" s="371"/>
      <c r="D42" s="382" t="s">
        <v>72</v>
      </c>
      <c r="E42" s="382">
        <v>1996</v>
      </c>
      <c r="F42" s="383" t="s">
        <v>23</v>
      </c>
      <c r="G42" s="373" t="s">
        <v>143</v>
      </c>
      <c r="H42" s="384" t="s">
        <v>77</v>
      </c>
      <c r="I42" s="375">
        <v>35</v>
      </c>
      <c r="J42" s="376">
        <v>34</v>
      </c>
      <c r="K42" s="377">
        <v>34</v>
      </c>
      <c r="L42" s="378">
        <f t="shared" si="0"/>
        <v>34.333333333333336</v>
      </c>
      <c r="M42" s="379">
        <v>49</v>
      </c>
      <c r="N42" s="376">
        <v>48</v>
      </c>
      <c r="O42" s="380">
        <v>45</v>
      </c>
      <c r="P42" s="378">
        <f t="shared" si="1"/>
        <v>47.333333333333336</v>
      </c>
      <c r="Q42" s="378">
        <f t="shared" si="2"/>
        <v>47.333333333333336</v>
      </c>
      <c r="R42" s="176"/>
    </row>
    <row r="43" spans="1:21" s="67" customFormat="1" ht="48.75" customHeight="1">
      <c r="A43" s="63">
        <v>15</v>
      </c>
      <c r="B43" s="255">
        <v>16</v>
      </c>
      <c r="C43" s="255"/>
      <c r="D43" s="255" t="s">
        <v>152</v>
      </c>
      <c r="E43" s="255">
        <v>1997</v>
      </c>
      <c r="F43" s="267" t="s">
        <v>23</v>
      </c>
      <c r="G43" s="68" t="s">
        <v>148</v>
      </c>
      <c r="H43" s="256" t="s">
        <v>78</v>
      </c>
      <c r="I43" s="292">
        <v>42</v>
      </c>
      <c r="J43" s="59">
        <v>42</v>
      </c>
      <c r="K43" s="247">
        <v>42</v>
      </c>
      <c r="L43" s="127">
        <f t="shared" si="0"/>
        <v>42</v>
      </c>
      <c r="M43" s="125">
        <v>34</v>
      </c>
      <c r="N43" s="59">
        <v>35</v>
      </c>
      <c r="O43" s="92">
        <v>38</v>
      </c>
      <c r="P43" s="127">
        <f t="shared" si="1"/>
        <v>35.666666666666664</v>
      </c>
      <c r="Q43" s="127">
        <f t="shared" si="2"/>
        <v>42</v>
      </c>
      <c r="R43" s="131"/>
    </row>
    <row r="44" spans="1:21" s="67" customFormat="1" ht="48.75" customHeight="1">
      <c r="A44" s="63">
        <v>16</v>
      </c>
      <c r="B44" s="255">
        <v>4</v>
      </c>
      <c r="C44" s="255"/>
      <c r="D44" s="255" t="s">
        <v>147</v>
      </c>
      <c r="E44" s="255">
        <v>1999</v>
      </c>
      <c r="F44" s="267" t="s">
        <v>23</v>
      </c>
      <c r="G44" s="68" t="s">
        <v>148</v>
      </c>
      <c r="H44" s="256" t="s">
        <v>78</v>
      </c>
      <c r="I44" s="292">
        <v>39</v>
      </c>
      <c r="J44" s="59">
        <v>38</v>
      </c>
      <c r="K44" s="247">
        <v>36</v>
      </c>
      <c r="L44" s="127">
        <f t="shared" si="0"/>
        <v>37.666666666666664</v>
      </c>
      <c r="M44" s="125">
        <v>33</v>
      </c>
      <c r="N44" s="59">
        <v>30</v>
      </c>
      <c r="O44" s="92">
        <v>32</v>
      </c>
      <c r="P44" s="127">
        <f t="shared" si="1"/>
        <v>31.666666666666668</v>
      </c>
      <c r="Q44" s="127">
        <f t="shared" si="2"/>
        <v>37.666666666666664</v>
      </c>
      <c r="R44" s="131"/>
    </row>
    <row r="45" spans="1:21" s="67" customFormat="1" ht="48.75" customHeight="1">
      <c r="A45" s="63">
        <v>17</v>
      </c>
      <c r="B45" s="255">
        <v>26</v>
      </c>
      <c r="C45" s="268"/>
      <c r="D45" s="268" t="s">
        <v>158</v>
      </c>
      <c r="E45" s="268">
        <v>2001</v>
      </c>
      <c r="F45" s="269" t="s">
        <v>73</v>
      </c>
      <c r="G45" s="214" t="s">
        <v>165</v>
      </c>
      <c r="H45" s="367" t="s">
        <v>33</v>
      </c>
      <c r="I45" s="292">
        <v>25</v>
      </c>
      <c r="J45" s="59">
        <v>24</v>
      </c>
      <c r="K45" s="247">
        <v>23</v>
      </c>
      <c r="L45" s="127">
        <f t="shared" si="0"/>
        <v>24</v>
      </c>
      <c r="M45" s="125">
        <v>27</v>
      </c>
      <c r="N45" s="59">
        <v>26</v>
      </c>
      <c r="O45" s="92">
        <v>24</v>
      </c>
      <c r="P45" s="127">
        <f t="shared" si="1"/>
        <v>25.666666666666668</v>
      </c>
      <c r="Q45" s="127">
        <f t="shared" si="2"/>
        <v>25.666666666666668</v>
      </c>
      <c r="R45" s="131"/>
    </row>
    <row r="46" spans="1:21" ht="48.75" customHeight="1">
      <c r="A46" s="63">
        <v>18</v>
      </c>
      <c r="B46" s="255">
        <v>10</v>
      </c>
      <c r="C46" s="268">
        <v>9480656</v>
      </c>
      <c r="D46" s="268" t="s">
        <v>96</v>
      </c>
      <c r="E46" s="268">
        <v>1999</v>
      </c>
      <c r="F46" s="269" t="s">
        <v>23</v>
      </c>
      <c r="G46" s="214" t="s">
        <v>165</v>
      </c>
      <c r="H46" s="367" t="s">
        <v>33</v>
      </c>
      <c r="I46" s="292">
        <v>22</v>
      </c>
      <c r="J46" s="59">
        <v>23</v>
      </c>
      <c r="K46" s="247">
        <v>21</v>
      </c>
      <c r="L46" s="127">
        <f t="shared" si="0"/>
        <v>22</v>
      </c>
      <c r="M46" s="125">
        <v>18</v>
      </c>
      <c r="N46" s="59">
        <v>20</v>
      </c>
      <c r="O46" s="92">
        <v>20</v>
      </c>
      <c r="P46" s="127">
        <f t="shared" si="1"/>
        <v>19.333333333333332</v>
      </c>
      <c r="Q46" s="127">
        <f t="shared" si="2"/>
        <v>22</v>
      </c>
      <c r="R46" s="365"/>
    </row>
    <row r="47" spans="1:21" ht="48.75" customHeight="1">
      <c r="A47" s="63">
        <v>19</v>
      </c>
      <c r="B47" s="255">
        <v>23</v>
      </c>
      <c r="C47" s="255"/>
      <c r="D47" s="268" t="s">
        <v>92</v>
      </c>
      <c r="E47" s="268">
        <v>1999</v>
      </c>
      <c r="F47" s="267" t="s">
        <v>73</v>
      </c>
      <c r="G47" s="214" t="s">
        <v>136</v>
      </c>
      <c r="H47" s="367" t="s">
        <v>37</v>
      </c>
      <c r="I47" s="292">
        <v>12</v>
      </c>
      <c r="J47" s="59">
        <v>13</v>
      </c>
      <c r="K47" s="247">
        <v>11</v>
      </c>
      <c r="L47" s="127">
        <f t="shared" si="0"/>
        <v>12</v>
      </c>
      <c r="M47" s="125">
        <v>13</v>
      </c>
      <c r="N47" s="59">
        <v>17</v>
      </c>
      <c r="O47" s="92">
        <v>18</v>
      </c>
      <c r="P47" s="127">
        <f t="shared" si="1"/>
        <v>16</v>
      </c>
      <c r="Q47" s="127">
        <f t="shared" si="2"/>
        <v>16</v>
      </c>
      <c r="R47" s="365"/>
    </row>
    <row r="48" spans="1:21" ht="48.75" customHeight="1">
      <c r="A48" s="63">
        <v>20</v>
      </c>
      <c r="B48" s="371">
        <v>12</v>
      </c>
      <c r="C48" s="385" t="s">
        <v>151</v>
      </c>
      <c r="D48" s="382" t="s">
        <v>90</v>
      </c>
      <c r="E48" s="382">
        <v>1997</v>
      </c>
      <c r="F48" s="383" t="s">
        <v>23</v>
      </c>
      <c r="G48" s="373" t="s">
        <v>165</v>
      </c>
      <c r="H48" s="384" t="s">
        <v>33</v>
      </c>
      <c r="I48" s="375">
        <v>15</v>
      </c>
      <c r="J48" s="376">
        <v>12</v>
      </c>
      <c r="K48" s="377">
        <v>15</v>
      </c>
      <c r="L48" s="378">
        <f t="shared" si="0"/>
        <v>14</v>
      </c>
      <c r="M48" s="379">
        <v>19</v>
      </c>
      <c r="N48" s="376">
        <v>10</v>
      </c>
      <c r="O48" s="380">
        <v>18</v>
      </c>
      <c r="P48" s="378">
        <f t="shared" si="1"/>
        <v>15.666666666666666</v>
      </c>
      <c r="Q48" s="378">
        <f t="shared" si="2"/>
        <v>15.666666666666666</v>
      </c>
      <c r="R48" s="365"/>
    </row>
    <row r="49" spans="1:18" ht="48.75" customHeight="1" thickBot="1">
      <c r="A49" s="64">
        <v>21</v>
      </c>
      <c r="B49" s="392">
        <v>6</v>
      </c>
      <c r="C49" s="392"/>
      <c r="D49" s="392" t="s">
        <v>150</v>
      </c>
      <c r="E49" s="392">
        <v>1997</v>
      </c>
      <c r="F49" s="393" t="s">
        <v>23</v>
      </c>
      <c r="G49" s="394" t="s">
        <v>136</v>
      </c>
      <c r="H49" s="395" t="s">
        <v>37</v>
      </c>
      <c r="I49" s="396">
        <v>17</v>
      </c>
      <c r="J49" s="397">
        <v>14</v>
      </c>
      <c r="K49" s="398">
        <v>16</v>
      </c>
      <c r="L49" s="399">
        <f t="shared" si="0"/>
        <v>15.666666666666666</v>
      </c>
      <c r="M49" s="400">
        <v>15</v>
      </c>
      <c r="N49" s="397">
        <v>12</v>
      </c>
      <c r="O49" s="401">
        <v>12</v>
      </c>
      <c r="P49" s="399">
        <f t="shared" si="1"/>
        <v>13</v>
      </c>
      <c r="Q49" s="399">
        <f t="shared" si="2"/>
        <v>15.666666666666666</v>
      </c>
      <c r="R49" s="366"/>
    </row>
    <row r="50" spans="1:18" ht="48.75" customHeight="1">
      <c r="A50" s="386"/>
      <c r="B50" s="429" t="s">
        <v>31</v>
      </c>
      <c r="C50" s="387"/>
      <c r="D50" s="388"/>
      <c r="E50" s="388"/>
      <c r="F50" s="389"/>
      <c r="G50" s="86"/>
      <c r="H50" s="388"/>
      <c r="I50" s="82"/>
      <c r="J50" s="82"/>
      <c r="K50" s="82"/>
      <c r="L50" s="390"/>
      <c r="M50" s="82"/>
      <c r="N50" s="82"/>
      <c r="O50" s="82"/>
      <c r="P50" s="390"/>
      <c r="Q50" s="390"/>
      <c r="R50" s="15"/>
    </row>
    <row r="51" spans="1:18" ht="48.75" customHeight="1">
      <c r="A51" s="386"/>
      <c r="B51" s="255">
        <v>21</v>
      </c>
      <c r="C51" s="255"/>
      <c r="D51" s="268" t="s">
        <v>154</v>
      </c>
      <c r="E51" s="268">
        <v>1999</v>
      </c>
      <c r="F51" s="267" t="s">
        <v>73</v>
      </c>
      <c r="G51" s="68" t="s">
        <v>149</v>
      </c>
      <c r="H51" s="268" t="s">
        <v>76</v>
      </c>
      <c r="I51" s="59"/>
      <c r="J51" s="59"/>
      <c r="K51" s="59"/>
      <c r="L51" s="245"/>
      <c r="M51" s="59"/>
      <c r="N51" s="59"/>
      <c r="O51" s="59"/>
      <c r="P51" s="245"/>
      <c r="Q51" s="245"/>
      <c r="R51" s="402"/>
    </row>
    <row r="52" spans="1:18" ht="48.75" customHeight="1">
      <c r="A52" s="386"/>
      <c r="B52" s="255">
        <v>5</v>
      </c>
      <c r="C52" s="268">
        <v>4204243</v>
      </c>
      <c r="D52" s="268" t="s">
        <v>68</v>
      </c>
      <c r="E52" s="268">
        <v>1999</v>
      </c>
      <c r="F52" s="269" t="s">
        <v>23</v>
      </c>
      <c r="G52" s="68" t="s">
        <v>149</v>
      </c>
      <c r="H52" s="268" t="s">
        <v>76</v>
      </c>
      <c r="I52" s="59"/>
      <c r="J52" s="59"/>
      <c r="K52" s="59"/>
      <c r="L52" s="245"/>
      <c r="M52" s="59"/>
      <c r="N52" s="59"/>
      <c r="O52" s="59"/>
      <c r="P52" s="245"/>
      <c r="Q52" s="245"/>
      <c r="R52" s="402"/>
    </row>
    <row r="53" spans="1:18" ht="48.75" customHeight="1">
      <c r="A53" s="386"/>
      <c r="B53" s="255">
        <v>28</v>
      </c>
      <c r="C53" s="255"/>
      <c r="D53" s="268" t="s">
        <v>160</v>
      </c>
      <c r="E53" s="268">
        <v>1998</v>
      </c>
      <c r="F53" s="267" t="s">
        <v>73</v>
      </c>
      <c r="G53" s="214" t="s">
        <v>136</v>
      </c>
      <c r="H53" s="268" t="s">
        <v>37</v>
      </c>
      <c r="I53" s="59"/>
      <c r="J53" s="59"/>
      <c r="K53" s="59"/>
      <c r="L53" s="245"/>
      <c r="M53" s="59"/>
      <c r="N53" s="59"/>
      <c r="O53" s="59"/>
      <c r="P53" s="245"/>
      <c r="Q53" s="245"/>
      <c r="R53" s="402"/>
    </row>
    <row r="57" spans="1:18" ht="20.100000000000001" customHeight="1">
      <c r="J57" s="13" t="s">
        <v>164</v>
      </c>
    </row>
  </sheetData>
  <sheetProtection insertRows="0" deleteRows="0" selectLockedCells="1" sort="0"/>
  <sortState ref="B29:Q40">
    <sortCondition descending="1" ref="Q29:Q40"/>
  </sortState>
  <mergeCells count="5">
    <mergeCell ref="T36:U37"/>
    <mergeCell ref="D3:R3"/>
    <mergeCell ref="D2:R2"/>
    <mergeCell ref="D5:R5"/>
    <mergeCell ref="D7:R7"/>
  </mergeCells>
  <pageMargins left="0.39370078740157483" right="0.39370078740157483" top="0.39370078740157483" bottom="0.39370078740157483" header="0" footer="0"/>
  <pageSetup paperSize="9" scale="4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69"/>
  <sheetViews>
    <sheetView topLeftCell="A18" zoomScale="86" zoomScaleNormal="86" workbookViewId="0">
      <selection activeCell="B30" sqref="B30:U41"/>
    </sheetView>
  </sheetViews>
  <sheetFormatPr defaultRowHeight="12.75"/>
  <cols>
    <col min="1" max="1" width="5.28515625" customWidth="1"/>
    <col min="2" max="2" width="5.7109375" customWidth="1"/>
    <col min="3" max="3" width="11.28515625" customWidth="1"/>
    <col min="4" max="4" width="22" customWidth="1"/>
    <col min="5" max="5" width="7.28515625" customWidth="1"/>
    <col min="6" max="6" width="6.7109375" customWidth="1"/>
    <col min="7" max="7" width="29.85546875" customWidth="1"/>
    <col min="8" max="8" width="27.140625" customWidth="1"/>
    <col min="9" max="9" width="3.85546875" customWidth="1"/>
    <col min="10" max="10" width="4" customWidth="1"/>
    <col min="11" max="11" width="3.85546875" customWidth="1"/>
    <col min="12" max="12" width="6.5703125" customWidth="1"/>
    <col min="13" max="13" width="5" customWidth="1"/>
    <col min="14" max="14" width="4.42578125" customWidth="1"/>
    <col min="15" max="15" width="3.85546875" customWidth="1"/>
    <col min="16" max="16" width="6.85546875" customWidth="1"/>
    <col min="17" max="17" width="4.7109375" customWidth="1"/>
    <col min="18" max="18" width="4.28515625" customWidth="1"/>
    <col min="19" max="19" width="4" customWidth="1"/>
    <col min="20" max="20" width="6.140625" customWidth="1"/>
    <col min="21" max="21" width="7.42578125" customWidth="1"/>
    <col min="22" max="22" width="4.7109375" customWidth="1"/>
    <col min="23" max="23" width="7.85546875" customWidth="1"/>
  </cols>
  <sheetData>
    <row r="3" spans="1:23" ht="20.25">
      <c r="D3" s="449" t="s">
        <v>64</v>
      </c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</row>
    <row r="4" spans="1:23" ht="20.25">
      <c r="D4" s="448" t="s">
        <v>125</v>
      </c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</row>
    <row r="5" spans="1:23" ht="20.25">
      <c r="E5" s="265"/>
      <c r="F5" s="265"/>
      <c r="G5" s="265"/>
      <c r="H5" s="221"/>
      <c r="I5" s="221"/>
      <c r="J5" s="265"/>
      <c r="K5" s="265"/>
      <c r="L5" s="265"/>
      <c r="M5" s="265"/>
      <c r="N5" s="265"/>
    </row>
    <row r="6" spans="1:23" ht="20.25">
      <c r="D6" s="449" t="s">
        <v>59</v>
      </c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</row>
    <row r="7" spans="1:23" ht="20.25">
      <c r="E7" s="265"/>
      <c r="F7" s="265"/>
      <c r="G7" s="265"/>
      <c r="H7" s="265"/>
      <c r="I7" s="265"/>
      <c r="J7" s="265"/>
      <c r="K7" s="265"/>
      <c r="L7" s="265"/>
      <c r="M7" s="265"/>
      <c r="N7" s="265"/>
    </row>
    <row r="8" spans="1:23" ht="20.25">
      <c r="D8" s="448" t="s">
        <v>63</v>
      </c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</row>
    <row r="9" spans="1:23" ht="13.5" thickBot="1"/>
    <row r="10" spans="1:23" ht="16.5" thickBot="1">
      <c r="A10" s="185" t="s">
        <v>55</v>
      </c>
      <c r="B10" s="134"/>
      <c r="C10" s="146"/>
      <c r="D10" s="91" t="s">
        <v>126</v>
      </c>
      <c r="E10" s="90"/>
      <c r="F10" s="90"/>
      <c r="G10" s="90"/>
      <c r="H10" s="90"/>
      <c r="I10" s="186" t="s">
        <v>49</v>
      </c>
      <c r="J10" s="187"/>
      <c r="K10" s="187"/>
      <c r="L10" s="187"/>
      <c r="M10" s="187"/>
      <c r="N10" s="187"/>
      <c r="O10" s="187"/>
      <c r="P10" s="187"/>
      <c r="Q10" s="48"/>
      <c r="R10" s="48"/>
      <c r="S10" s="23"/>
      <c r="T10" s="23"/>
      <c r="U10" s="23"/>
      <c r="V10" s="23"/>
      <c r="W10" s="24"/>
    </row>
    <row r="11" spans="1:23" ht="15.75">
      <c r="A11" s="188"/>
      <c r="B11" s="189"/>
      <c r="C11" s="190"/>
      <c r="D11" s="222"/>
      <c r="E11" s="186"/>
      <c r="F11" s="223"/>
      <c r="G11" s="187"/>
      <c r="H11" s="187"/>
      <c r="I11" s="198"/>
      <c r="J11" s="189"/>
      <c r="K11" s="189"/>
      <c r="L11" s="189"/>
      <c r="M11" s="189"/>
      <c r="N11" s="189"/>
      <c r="O11" s="189"/>
      <c r="P11" s="189"/>
      <c r="Q11" s="20"/>
      <c r="R11" s="20"/>
      <c r="S11" s="21"/>
      <c r="T11" s="21"/>
      <c r="U11" s="21"/>
      <c r="V11" s="21"/>
      <c r="W11" s="25"/>
    </row>
    <row r="12" spans="1:23" ht="16.5" thickBot="1">
      <c r="A12" s="188"/>
      <c r="B12" s="189"/>
      <c r="C12" s="190"/>
      <c r="D12" s="191" t="s">
        <v>44</v>
      </c>
      <c r="E12" s="192" t="s">
        <v>45</v>
      </c>
      <c r="F12" s="191"/>
      <c r="G12" s="218" t="s">
        <v>46</v>
      </c>
      <c r="H12" s="193"/>
      <c r="I12" s="198" t="s">
        <v>50</v>
      </c>
      <c r="J12" s="189"/>
      <c r="K12" s="189"/>
      <c r="L12" s="189"/>
      <c r="M12" s="189"/>
      <c r="N12" s="189" t="s">
        <v>129</v>
      </c>
      <c r="O12" s="189"/>
      <c r="P12" s="20"/>
      <c r="Q12" s="20"/>
      <c r="R12" s="20"/>
      <c r="S12" s="21"/>
      <c r="T12" s="21"/>
      <c r="U12" s="21"/>
      <c r="V12" s="21"/>
      <c r="W12" s="25"/>
    </row>
    <row r="13" spans="1:23" ht="15.75">
      <c r="A13" s="188"/>
      <c r="B13" s="189"/>
      <c r="C13" s="190"/>
      <c r="D13" s="224"/>
      <c r="E13" s="225"/>
      <c r="F13" s="225"/>
      <c r="G13" s="225"/>
      <c r="H13" s="225"/>
      <c r="I13" s="207"/>
      <c r="J13" s="199"/>
      <c r="K13" s="199"/>
      <c r="L13" s="199"/>
      <c r="M13" s="199"/>
      <c r="N13" s="199"/>
      <c r="O13" s="199"/>
      <c r="P13" s="199"/>
      <c r="Q13" s="7"/>
      <c r="R13" s="15"/>
      <c r="S13" s="21"/>
      <c r="T13" s="21"/>
      <c r="U13" s="21"/>
      <c r="V13" s="21"/>
      <c r="W13" s="25"/>
    </row>
    <row r="14" spans="1:23" ht="15.75">
      <c r="A14" s="174"/>
      <c r="B14" s="195"/>
      <c r="C14" s="196"/>
      <c r="D14" s="197"/>
      <c r="E14" s="195"/>
      <c r="F14" s="195"/>
      <c r="G14" s="195"/>
      <c r="H14" s="195"/>
      <c r="I14" s="197" t="s">
        <v>51</v>
      </c>
      <c r="J14" s="199"/>
      <c r="K14" s="199"/>
      <c r="L14" s="199"/>
      <c r="M14" s="199"/>
      <c r="N14" s="199"/>
      <c r="O14" s="199"/>
      <c r="P14" s="199"/>
      <c r="Q14" s="7"/>
      <c r="R14" s="15"/>
      <c r="S14" s="21"/>
      <c r="T14" s="21"/>
      <c r="U14" s="21"/>
      <c r="V14" s="21"/>
      <c r="W14" s="25"/>
    </row>
    <row r="15" spans="1:23" ht="15.75">
      <c r="A15" s="197" t="s">
        <v>5</v>
      </c>
      <c r="B15" s="195"/>
      <c r="C15" s="196"/>
      <c r="D15" s="200"/>
      <c r="E15" s="200"/>
      <c r="F15" s="200"/>
      <c r="G15" s="200"/>
      <c r="H15" s="201"/>
      <c r="I15" s="198" t="s">
        <v>30</v>
      </c>
      <c r="J15" s="189"/>
      <c r="K15" s="189"/>
      <c r="L15" s="189"/>
      <c r="M15" s="189" t="s">
        <v>130</v>
      </c>
      <c r="N15" s="199"/>
      <c r="O15" s="199"/>
      <c r="P15" s="199"/>
      <c r="Q15" s="7"/>
      <c r="R15" s="15"/>
      <c r="S15" s="21"/>
      <c r="T15" s="21"/>
      <c r="U15" s="21"/>
      <c r="V15" s="21"/>
      <c r="W15" s="25"/>
    </row>
    <row r="16" spans="1:23" ht="15.75">
      <c r="A16" s="197" t="s">
        <v>21</v>
      </c>
      <c r="B16" s="195"/>
      <c r="C16" s="196"/>
      <c r="D16" s="203" t="s">
        <v>19</v>
      </c>
      <c r="E16" s="199" t="s">
        <v>127</v>
      </c>
      <c r="F16" s="195"/>
      <c r="G16" s="199" t="s">
        <v>18</v>
      </c>
      <c r="H16" s="201"/>
      <c r="I16" s="198" t="s">
        <v>131</v>
      </c>
      <c r="J16" s="189"/>
      <c r="K16" s="189"/>
      <c r="L16" s="189"/>
      <c r="M16" s="189" t="s">
        <v>132</v>
      </c>
      <c r="N16" s="199"/>
      <c r="O16" s="199"/>
      <c r="P16" s="199"/>
      <c r="Q16" s="7"/>
      <c r="R16" s="15"/>
      <c r="S16" s="21"/>
      <c r="T16" s="21"/>
      <c r="U16" s="21"/>
      <c r="V16" s="21"/>
      <c r="W16" s="25"/>
    </row>
    <row r="17" spans="1:23" ht="15.75">
      <c r="A17" s="197" t="s">
        <v>6</v>
      </c>
      <c r="B17" s="195"/>
      <c r="C17" s="196"/>
      <c r="D17" s="174" t="s">
        <v>32</v>
      </c>
      <c r="E17" s="199" t="s">
        <v>128</v>
      </c>
      <c r="F17" s="195"/>
      <c r="G17" s="82" t="s">
        <v>33</v>
      </c>
      <c r="H17" s="201"/>
      <c r="I17" s="198" t="s">
        <v>58</v>
      </c>
      <c r="J17" s="189"/>
      <c r="K17" s="189"/>
      <c r="L17" s="189"/>
      <c r="N17" s="189" t="s">
        <v>115</v>
      </c>
      <c r="P17" s="199"/>
      <c r="Q17" s="7"/>
      <c r="R17" s="15"/>
      <c r="S17" s="21"/>
      <c r="T17" s="21"/>
      <c r="U17" s="21"/>
      <c r="V17" s="21"/>
      <c r="W17" s="25"/>
    </row>
    <row r="18" spans="1:23" ht="15.75">
      <c r="A18" s="205" t="s">
        <v>34</v>
      </c>
      <c r="B18" s="82"/>
      <c r="C18" s="194"/>
      <c r="D18" s="203" t="s">
        <v>85</v>
      </c>
      <c r="E18" s="199" t="s">
        <v>41</v>
      </c>
      <c r="F18" s="199"/>
      <c r="G18" s="199" t="s">
        <v>33</v>
      </c>
      <c r="H18" s="201"/>
      <c r="I18" s="207"/>
      <c r="J18" s="201"/>
      <c r="K18" s="201"/>
      <c r="L18" s="201"/>
      <c r="M18" s="201"/>
      <c r="N18" s="199"/>
      <c r="O18" s="199"/>
      <c r="P18" s="199"/>
      <c r="Q18" s="7"/>
      <c r="R18" s="15"/>
      <c r="S18" s="21"/>
      <c r="T18" s="21"/>
      <c r="U18" s="21"/>
      <c r="V18" s="21"/>
      <c r="W18" s="25"/>
    </row>
    <row r="19" spans="1:23" ht="15.75">
      <c r="A19" s="197" t="s">
        <v>7</v>
      </c>
      <c r="B19" s="195"/>
      <c r="C19" s="196"/>
      <c r="D19" s="203" t="s">
        <v>36</v>
      </c>
      <c r="E19" s="199" t="s">
        <v>41</v>
      </c>
      <c r="F19" s="195"/>
      <c r="G19" s="199" t="s">
        <v>33</v>
      </c>
      <c r="H19" s="201"/>
      <c r="I19" s="197" t="s">
        <v>54</v>
      </c>
      <c r="J19" s="195"/>
      <c r="K19" s="199"/>
      <c r="L19" s="199"/>
      <c r="O19" s="199" t="s">
        <v>133</v>
      </c>
      <c r="P19" s="199"/>
      <c r="Q19" s="7"/>
      <c r="R19" s="15"/>
      <c r="S19" s="21"/>
      <c r="T19" s="21"/>
      <c r="U19" s="21"/>
      <c r="V19" s="21"/>
      <c r="W19" s="25"/>
    </row>
    <row r="20" spans="1:23" ht="15.75">
      <c r="A20" s="197" t="s">
        <v>27</v>
      </c>
      <c r="B20" s="195"/>
      <c r="C20" s="206"/>
      <c r="D20" s="203" t="s">
        <v>19</v>
      </c>
      <c r="E20" s="199" t="s">
        <v>127</v>
      </c>
      <c r="F20" s="195"/>
      <c r="G20" s="199" t="s">
        <v>18</v>
      </c>
      <c r="H20" s="201"/>
      <c r="I20" s="197" t="s">
        <v>52</v>
      </c>
      <c r="J20" s="195"/>
      <c r="K20" s="199"/>
      <c r="L20" s="199"/>
      <c r="N20" s="199"/>
      <c r="O20" s="199" t="s">
        <v>161</v>
      </c>
      <c r="P20" s="199"/>
      <c r="Q20" s="7"/>
      <c r="R20" s="15"/>
      <c r="S20" s="21"/>
      <c r="T20" s="21"/>
      <c r="U20" s="21"/>
      <c r="V20" s="21"/>
      <c r="W20" s="25"/>
    </row>
    <row r="21" spans="1:23" ht="15.75">
      <c r="A21" s="197" t="s">
        <v>15</v>
      </c>
      <c r="B21" s="195" t="s">
        <v>47</v>
      </c>
      <c r="C21" s="206"/>
      <c r="D21" s="203" t="s">
        <v>88</v>
      </c>
      <c r="E21" s="199" t="s">
        <v>87</v>
      </c>
      <c r="F21" s="195"/>
      <c r="G21" s="199" t="s">
        <v>33</v>
      </c>
      <c r="H21" s="201"/>
      <c r="I21" s="205"/>
      <c r="J21" s="155"/>
      <c r="K21" s="82"/>
      <c r="L21" s="82"/>
      <c r="M21" s="230"/>
      <c r="N21" s="199"/>
      <c r="O21" s="199"/>
      <c r="P21" s="199"/>
      <c r="Q21" s="7"/>
      <c r="R21" s="15"/>
      <c r="S21" s="21"/>
      <c r="T21" s="21"/>
      <c r="U21" s="21"/>
      <c r="V21" s="21"/>
      <c r="W21" s="25"/>
    </row>
    <row r="22" spans="1:23" ht="15.75">
      <c r="A22" s="197" t="s">
        <v>15</v>
      </c>
      <c r="B22" s="195" t="s">
        <v>48</v>
      </c>
      <c r="C22" s="206"/>
      <c r="D22" s="203" t="s">
        <v>86</v>
      </c>
      <c r="E22" s="199" t="s">
        <v>87</v>
      </c>
      <c r="F22" s="195"/>
      <c r="G22" s="199" t="s">
        <v>33</v>
      </c>
      <c r="H22" s="195"/>
      <c r="I22" s="207"/>
      <c r="J22" s="201"/>
      <c r="K22" s="201"/>
      <c r="L22" s="201"/>
      <c r="M22" s="201"/>
      <c r="N22" s="201"/>
      <c r="O22" s="199"/>
      <c r="P22" s="199"/>
      <c r="Q22" s="7"/>
      <c r="R22" s="15"/>
      <c r="S22" s="21"/>
      <c r="T22" s="21"/>
      <c r="U22" s="21"/>
      <c r="V22" s="21"/>
      <c r="W22" s="25"/>
    </row>
    <row r="23" spans="1:23" ht="15.75">
      <c r="A23" s="197" t="s">
        <v>15</v>
      </c>
      <c r="B23" s="195" t="s">
        <v>89</v>
      </c>
      <c r="C23" s="206"/>
      <c r="D23" s="203"/>
      <c r="E23" s="199"/>
      <c r="F23" s="195"/>
      <c r="G23" s="199"/>
      <c r="H23" s="195"/>
      <c r="I23" s="197"/>
      <c r="J23" s="199"/>
      <c r="K23" s="199"/>
      <c r="L23" s="195"/>
      <c r="M23" s="199"/>
      <c r="N23" s="201"/>
      <c r="O23" s="199"/>
      <c r="P23" s="199"/>
      <c r="Q23" s="7"/>
      <c r="R23" s="15"/>
      <c r="S23" s="21"/>
      <c r="T23" s="21"/>
      <c r="U23" s="21"/>
      <c r="V23" s="21"/>
      <c r="W23" s="25"/>
    </row>
    <row r="24" spans="1:23" ht="15.75">
      <c r="A24" s="197" t="s">
        <v>35</v>
      </c>
      <c r="B24" s="195"/>
      <c r="C24" s="206"/>
      <c r="D24" s="174"/>
      <c r="E24" s="82"/>
      <c r="F24" s="82"/>
      <c r="G24" s="195"/>
      <c r="H24" s="195"/>
      <c r="I24" s="202" t="s">
        <v>53</v>
      </c>
      <c r="J24" s="201"/>
      <c r="K24" s="201"/>
      <c r="L24" s="201"/>
      <c r="M24" s="201" t="s">
        <v>134</v>
      </c>
      <c r="N24" s="201"/>
      <c r="O24" s="199"/>
      <c r="P24" s="199"/>
      <c r="Q24" s="7"/>
      <c r="R24" s="15"/>
      <c r="S24" s="21"/>
      <c r="T24" s="21"/>
      <c r="U24" s="21"/>
      <c r="V24" s="21"/>
      <c r="W24" s="25"/>
    </row>
    <row r="25" spans="1:23" ht="15.75">
      <c r="A25" s="174"/>
      <c r="B25" s="82"/>
      <c r="C25" s="194"/>
      <c r="D25" s="208"/>
      <c r="E25" s="82"/>
      <c r="F25" s="82"/>
      <c r="G25" s="199"/>
      <c r="H25" s="199"/>
      <c r="I25" s="205" t="s">
        <v>9</v>
      </c>
      <c r="J25" s="155"/>
      <c r="K25" s="82"/>
      <c r="L25" s="82"/>
      <c r="M25" s="230">
        <v>-1</v>
      </c>
      <c r="N25" s="201"/>
      <c r="O25" s="201"/>
      <c r="P25" s="199"/>
      <c r="Q25" s="7"/>
      <c r="R25" s="15"/>
      <c r="S25" s="21"/>
      <c r="T25" s="21"/>
      <c r="U25" s="21"/>
      <c r="V25" s="21"/>
      <c r="W25" s="25"/>
    </row>
    <row r="26" spans="1:23" ht="15.75">
      <c r="A26" s="197" t="s">
        <v>22</v>
      </c>
      <c r="B26" s="82"/>
      <c r="C26" s="194"/>
      <c r="D26" s="174"/>
      <c r="E26" s="82"/>
      <c r="F26" s="82"/>
      <c r="G26" s="199"/>
      <c r="H26" s="199"/>
      <c r="I26" s="205" t="s">
        <v>8</v>
      </c>
      <c r="J26" s="201"/>
      <c r="K26" s="201"/>
      <c r="L26" s="201" t="s">
        <v>135</v>
      </c>
      <c r="M26" s="201"/>
      <c r="N26" s="199"/>
      <c r="O26" s="199"/>
      <c r="P26" s="199"/>
      <c r="Q26" s="7"/>
      <c r="R26" s="15"/>
      <c r="S26" s="21"/>
      <c r="T26" s="21"/>
      <c r="U26" s="21"/>
      <c r="V26" s="21"/>
      <c r="W26" s="25"/>
    </row>
    <row r="27" spans="1:23" ht="15.75" thickBot="1">
      <c r="A27" s="174"/>
      <c r="B27" s="82"/>
      <c r="C27" s="194"/>
      <c r="D27" s="203"/>
      <c r="E27" s="199"/>
      <c r="F27" s="199"/>
      <c r="G27" s="199"/>
      <c r="H27" s="199"/>
      <c r="I27" s="17"/>
      <c r="J27" s="18"/>
      <c r="K27" s="18"/>
      <c r="L27" s="18"/>
      <c r="M27" s="18"/>
      <c r="N27" s="18"/>
      <c r="O27" s="18"/>
      <c r="P27" s="18"/>
      <c r="Q27" s="18"/>
      <c r="R27" s="271"/>
      <c r="S27" s="27"/>
      <c r="T27" s="27"/>
      <c r="U27" s="27"/>
      <c r="V27" s="27"/>
      <c r="W27" s="28"/>
    </row>
    <row r="28" spans="1:23" ht="45.75" thickBot="1">
      <c r="A28" s="71" t="s">
        <v>13</v>
      </c>
      <c r="B28" s="71" t="s">
        <v>17</v>
      </c>
      <c r="C28" s="71" t="s">
        <v>10</v>
      </c>
      <c r="D28" s="72" t="s">
        <v>44</v>
      </c>
      <c r="E28" s="71" t="s">
        <v>14</v>
      </c>
      <c r="F28" s="71" t="s">
        <v>16</v>
      </c>
      <c r="G28" s="71" t="s">
        <v>56</v>
      </c>
      <c r="H28" s="73" t="s">
        <v>12</v>
      </c>
      <c r="I28" s="74" t="s">
        <v>0</v>
      </c>
      <c r="J28" s="75" t="s">
        <v>1</v>
      </c>
      <c r="K28" s="76" t="s">
        <v>2</v>
      </c>
      <c r="L28" s="71" t="s">
        <v>3</v>
      </c>
      <c r="M28" s="74" t="s">
        <v>4</v>
      </c>
      <c r="N28" s="75" t="s">
        <v>1</v>
      </c>
      <c r="O28" s="76" t="s">
        <v>2</v>
      </c>
      <c r="P28" s="175" t="s">
        <v>3</v>
      </c>
      <c r="Q28" s="74" t="s">
        <v>0</v>
      </c>
      <c r="R28" s="75" t="s">
        <v>1</v>
      </c>
      <c r="S28" s="76" t="s">
        <v>2</v>
      </c>
      <c r="T28" s="175" t="s">
        <v>3</v>
      </c>
      <c r="U28" s="73" t="s">
        <v>20</v>
      </c>
      <c r="V28" s="71" t="s">
        <v>16</v>
      </c>
      <c r="W28" s="78" t="s">
        <v>29</v>
      </c>
    </row>
    <row r="29" spans="1:23" ht="13.5" thickBot="1">
      <c r="A29" s="29" t="s">
        <v>26</v>
      </c>
      <c r="B29" s="27"/>
      <c r="C29" s="27"/>
      <c r="D29" s="27"/>
      <c r="E29" s="27"/>
      <c r="F29" s="27"/>
      <c r="G29" s="27"/>
      <c r="H29" s="27"/>
      <c r="I29" s="21"/>
      <c r="J29" s="21"/>
      <c r="K29" s="21"/>
      <c r="L29" s="26"/>
      <c r="M29" s="21"/>
      <c r="N29" s="21"/>
      <c r="O29" s="21"/>
      <c r="P29" s="27"/>
      <c r="Q29" s="27"/>
      <c r="R29" s="27"/>
      <c r="S29" s="27"/>
      <c r="T29" s="27"/>
      <c r="U29" s="27"/>
      <c r="V29" s="21"/>
      <c r="W29" s="28"/>
    </row>
    <row r="30" spans="1:23" ht="45" customHeight="1">
      <c r="A30" s="289"/>
      <c r="B30" s="62">
        <v>14</v>
      </c>
      <c r="C30" s="62">
        <v>4201737</v>
      </c>
      <c r="D30" s="62" t="s">
        <v>43</v>
      </c>
      <c r="E30" s="62">
        <v>1991</v>
      </c>
      <c r="F30" s="66" t="s">
        <v>24</v>
      </c>
      <c r="G30" s="66" t="s">
        <v>148</v>
      </c>
      <c r="H30" s="93" t="s">
        <v>78</v>
      </c>
      <c r="I30" s="278">
        <v>80</v>
      </c>
      <c r="J30" s="272">
        <v>79</v>
      </c>
      <c r="K30" s="273">
        <v>81</v>
      </c>
      <c r="L30" s="173">
        <f t="shared" ref="L30:L41" si="0">AVERAGE(I30:K30)</f>
        <v>80</v>
      </c>
      <c r="M30" s="274">
        <v>70</v>
      </c>
      <c r="N30" s="272">
        <v>69</v>
      </c>
      <c r="O30" s="273">
        <v>70</v>
      </c>
      <c r="P30" s="173">
        <f t="shared" ref="P30:P41" si="1">AVERAGE(M30:O30)</f>
        <v>69.666666666666671</v>
      </c>
      <c r="Q30" s="274">
        <v>71</v>
      </c>
      <c r="R30" s="272">
        <v>75</v>
      </c>
      <c r="S30" s="273">
        <v>71</v>
      </c>
      <c r="T30" s="275">
        <f t="shared" ref="T30:T41" si="2">AVERAGE(Q30:S30)</f>
        <v>72.333333333333329</v>
      </c>
      <c r="U30" s="173">
        <f>SUM(L30+T30)</f>
        <v>152.33333333333331</v>
      </c>
      <c r="V30" s="47"/>
      <c r="W30" s="54">
        <v>100</v>
      </c>
    </row>
    <row r="31" spans="1:23" ht="36" customHeight="1">
      <c r="A31" s="292"/>
      <c r="B31" s="59">
        <v>13</v>
      </c>
      <c r="C31" s="59"/>
      <c r="D31" s="59" t="s">
        <v>71</v>
      </c>
      <c r="E31" s="59">
        <v>1993</v>
      </c>
      <c r="F31" s="68" t="s">
        <v>24</v>
      </c>
      <c r="G31" s="214" t="s">
        <v>75</v>
      </c>
      <c r="H31" s="92" t="s">
        <v>39</v>
      </c>
      <c r="I31" s="159">
        <v>72</v>
      </c>
      <c r="J31" s="162">
        <v>71</v>
      </c>
      <c r="K31" s="169">
        <v>69</v>
      </c>
      <c r="L31" s="171">
        <f t="shared" si="0"/>
        <v>70.666666666666671</v>
      </c>
      <c r="M31" s="170">
        <v>74</v>
      </c>
      <c r="N31" s="162">
        <v>74</v>
      </c>
      <c r="O31" s="169">
        <v>72</v>
      </c>
      <c r="P31" s="171">
        <f t="shared" si="1"/>
        <v>73.333333333333329</v>
      </c>
      <c r="Q31" s="170">
        <v>61</v>
      </c>
      <c r="R31" s="162">
        <v>55</v>
      </c>
      <c r="S31" s="169">
        <v>59</v>
      </c>
      <c r="T31" s="172">
        <f t="shared" si="2"/>
        <v>58.333333333333336</v>
      </c>
      <c r="U31" s="171">
        <f>SUM(L31+P31)</f>
        <v>144</v>
      </c>
      <c r="V31" s="38"/>
      <c r="W31" s="55">
        <v>80</v>
      </c>
    </row>
    <row r="32" spans="1:23" ht="42.75" customHeight="1">
      <c r="A32" s="292"/>
      <c r="B32" s="59">
        <v>25</v>
      </c>
      <c r="C32" s="59"/>
      <c r="D32" s="333" t="s">
        <v>91</v>
      </c>
      <c r="E32" s="333">
        <v>1998</v>
      </c>
      <c r="F32" s="214" t="s">
        <v>73</v>
      </c>
      <c r="G32" s="214" t="s">
        <v>136</v>
      </c>
      <c r="H32" s="334" t="s">
        <v>37</v>
      </c>
      <c r="I32" s="159">
        <v>75</v>
      </c>
      <c r="J32" s="162">
        <v>72</v>
      </c>
      <c r="K32" s="169">
        <v>73</v>
      </c>
      <c r="L32" s="171">
        <f t="shared" si="0"/>
        <v>73.333333333333329</v>
      </c>
      <c r="M32" s="170">
        <v>67</v>
      </c>
      <c r="N32" s="162">
        <v>66</v>
      </c>
      <c r="O32" s="169">
        <v>68</v>
      </c>
      <c r="P32" s="171">
        <f t="shared" si="1"/>
        <v>67</v>
      </c>
      <c r="Q32" s="170">
        <v>36</v>
      </c>
      <c r="R32" s="162">
        <v>38</v>
      </c>
      <c r="S32" s="169">
        <v>35</v>
      </c>
      <c r="T32" s="172">
        <f t="shared" si="2"/>
        <v>36.333333333333336</v>
      </c>
      <c r="U32" s="171">
        <f>SUM(L32+P32)</f>
        <v>140.33333333333331</v>
      </c>
      <c r="V32" s="38"/>
      <c r="W32" s="55">
        <v>60</v>
      </c>
    </row>
    <row r="33" spans="1:31" ht="36" customHeight="1">
      <c r="A33" s="292"/>
      <c r="B33" s="59">
        <v>20</v>
      </c>
      <c r="C33" s="59">
        <v>4201723</v>
      </c>
      <c r="D33" s="59" t="s">
        <v>94</v>
      </c>
      <c r="E33" s="59">
        <v>1994</v>
      </c>
      <c r="F33" s="68" t="s">
        <v>23</v>
      </c>
      <c r="G33" s="214" t="s">
        <v>75</v>
      </c>
      <c r="H33" s="92" t="s">
        <v>39</v>
      </c>
      <c r="I33" s="159">
        <v>62</v>
      </c>
      <c r="J33" s="162">
        <v>62</v>
      </c>
      <c r="K33" s="169">
        <v>61</v>
      </c>
      <c r="L33" s="171">
        <f t="shared" si="0"/>
        <v>61.666666666666664</v>
      </c>
      <c r="M33" s="170">
        <v>62</v>
      </c>
      <c r="N33" s="162">
        <v>63</v>
      </c>
      <c r="O33" s="169">
        <v>64</v>
      </c>
      <c r="P33" s="171">
        <f t="shared" si="1"/>
        <v>63</v>
      </c>
      <c r="Q33" s="170">
        <v>73</v>
      </c>
      <c r="R33" s="162">
        <v>73</v>
      </c>
      <c r="S33" s="169">
        <v>71</v>
      </c>
      <c r="T33" s="172">
        <f t="shared" si="2"/>
        <v>72.333333333333329</v>
      </c>
      <c r="U33" s="171">
        <f>SUM(P33+T33)</f>
        <v>135.33333333333331</v>
      </c>
      <c r="V33" s="38"/>
      <c r="W33" s="55">
        <v>50</v>
      </c>
    </row>
    <row r="34" spans="1:31" ht="42.75" customHeight="1">
      <c r="A34" s="292"/>
      <c r="B34" s="59">
        <v>3</v>
      </c>
      <c r="C34" s="59"/>
      <c r="D34" s="59" t="s">
        <v>146</v>
      </c>
      <c r="E34" s="59">
        <v>1990</v>
      </c>
      <c r="F34" s="68" t="s">
        <v>24</v>
      </c>
      <c r="G34" s="214" t="s">
        <v>75</v>
      </c>
      <c r="H34" s="92" t="s">
        <v>39</v>
      </c>
      <c r="I34" s="159">
        <v>66</v>
      </c>
      <c r="J34" s="162">
        <v>66</v>
      </c>
      <c r="K34" s="169">
        <v>67</v>
      </c>
      <c r="L34" s="171">
        <f t="shared" si="0"/>
        <v>66.333333333333329</v>
      </c>
      <c r="M34" s="170">
        <v>61</v>
      </c>
      <c r="N34" s="162">
        <v>59</v>
      </c>
      <c r="O34" s="169">
        <v>60</v>
      </c>
      <c r="P34" s="171">
        <f t="shared" si="1"/>
        <v>60</v>
      </c>
      <c r="Q34" s="170">
        <v>35</v>
      </c>
      <c r="R34" s="162">
        <v>33</v>
      </c>
      <c r="S34" s="169">
        <v>37</v>
      </c>
      <c r="T34" s="172">
        <f t="shared" si="2"/>
        <v>35</v>
      </c>
      <c r="U34" s="171">
        <f>SUM(L34+P34)</f>
        <v>126.33333333333333</v>
      </c>
      <c r="V34" s="38"/>
      <c r="W34" s="55">
        <v>45</v>
      </c>
      <c r="AE34" t="s">
        <v>118</v>
      </c>
    </row>
    <row r="35" spans="1:31" ht="48" customHeight="1">
      <c r="A35" s="292"/>
      <c r="B35" s="59">
        <v>22</v>
      </c>
      <c r="C35" s="59"/>
      <c r="D35" s="333" t="s">
        <v>155</v>
      </c>
      <c r="E35" s="333">
        <v>1993</v>
      </c>
      <c r="F35" s="68" t="s">
        <v>73</v>
      </c>
      <c r="G35" s="68" t="s">
        <v>156</v>
      </c>
      <c r="H35" s="92" t="s">
        <v>157</v>
      </c>
      <c r="I35" s="159">
        <v>47</v>
      </c>
      <c r="J35" s="162">
        <v>46</v>
      </c>
      <c r="K35" s="169">
        <v>47</v>
      </c>
      <c r="L35" s="171">
        <f t="shared" si="0"/>
        <v>46.666666666666664</v>
      </c>
      <c r="M35" s="170">
        <v>49</v>
      </c>
      <c r="N35" s="162">
        <v>48</v>
      </c>
      <c r="O35" s="169">
        <v>49</v>
      </c>
      <c r="P35" s="171">
        <f t="shared" si="1"/>
        <v>48.666666666666664</v>
      </c>
      <c r="Q35" s="170">
        <v>69</v>
      </c>
      <c r="R35" s="162">
        <v>68</v>
      </c>
      <c r="S35" s="169">
        <v>67</v>
      </c>
      <c r="T35" s="172">
        <f t="shared" si="2"/>
        <v>68</v>
      </c>
      <c r="U35" s="171">
        <f>SUM(P35+T35)</f>
        <v>116.66666666666666</v>
      </c>
      <c r="V35" s="38"/>
      <c r="W35" s="56">
        <v>40</v>
      </c>
      <c r="AE35" t="s">
        <v>120</v>
      </c>
    </row>
    <row r="36" spans="1:31" ht="46.5" customHeight="1">
      <c r="A36" s="292"/>
      <c r="B36" s="59">
        <v>19</v>
      </c>
      <c r="C36" s="59"/>
      <c r="D36" s="59" t="s">
        <v>93</v>
      </c>
      <c r="E36" s="59">
        <v>1999</v>
      </c>
      <c r="F36" s="68" t="s">
        <v>23</v>
      </c>
      <c r="G36" s="214" t="s">
        <v>75</v>
      </c>
      <c r="H36" s="92" t="s">
        <v>39</v>
      </c>
      <c r="I36" s="159">
        <v>64</v>
      </c>
      <c r="J36" s="162">
        <v>65</v>
      </c>
      <c r="K36" s="169">
        <v>65</v>
      </c>
      <c r="L36" s="171">
        <f t="shared" si="0"/>
        <v>64.666666666666671</v>
      </c>
      <c r="M36" s="170">
        <v>56</v>
      </c>
      <c r="N36" s="162">
        <v>50</v>
      </c>
      <c r="O36" s="169">
        <v>48</v>
      </c>
      <c r="P36" s="171">
        <f t="shared" si="1"/>
        <v>51.333333333333336</v>
      </c>
      <c r="Q36" s="170">
        <v>49</v>
      </c>
      <c r="R36" s="162">
        <v>47</v>
      </c>
      <c r="S36" s="169">
        <v>46</v>
      </c>
      <c r="T36" s="172">
        <f t="shared" si="2"/>
        <v>47.333333333333336</v>
      </c>
      <c r="U36" s="171">
        <f>SUM(L36+P36)</f>
        <v>116</v>
      </c>
      <c r="V36" s="38"/>
      <c r="W36" s="55">
        <v>36</v>
      </c>
      <c r="AE36" t="s">
        <v>119</v>
      </c>
    </row>
    <row r="37" spans="1:31" ht="47.25" customHeight="1">
      <c r="A37" s="292"/>
      <c r="B37" s="59">
        <v>11</v>
      </c>
      <c r="C37" s="59">
        <v>4200743</v>
      </c>
      <c r="D37" s="59" t="s">
        <v>40</v>
      </c>
      <c r="E37" s="59">
        <v>1991</v>
      </c>
      <c r="F37" s="68" t="s">
        <v>24</v>
      </c>
      <c r="G37" s="68" t="s">
        <v>42</v>
      </c>
      <c r="H37" s="92" t="s">
        <v>38</v>
      </c>
      <c r="I37" s="159">
        <v>55</v>
      </c>
      <c r="J37" s="162">
        <v>54</v>
      </c>
      <c r="K37" s="169">
        <v>52</v>
      </c>
      <c r="L37" s="171">
        <f t="shared" si="0"/>
        <v>53.666666666666664</v>
      </c>
      <c r="M37" s="170">
        <v>63</v>
      </c>
      <c r="N37" s="162">
        <v>60</v>
      </c>
      <c r="O37" s="169">
        <v>63</v>
      </c>
      <c r="P37" s="171">
        <f t="shared" si="1"/>
        <v>62</v>
      </c>
      <c r="Q37" s="170">
        <v>50</v>
      </c>
      <c r="R37" s="162">
        <v>49</v>
      </c>
      <c r="S37" s="169">
        <v>48</v>
      </c>
      <c r="T37" s="172">
        <f t="shared" si="2"/>
        <v>49</v>
      </c>
      <c r="U37" s="171">
        <f>SUM(L37+P37)</f>
        <v>115.66666666666666</v>
      </c>
      <c r="V37" s="38"/>
      <c r="W37" s="55">
        <v>32</v>
      </c>
    </row>
    <row r="38" spans="1:31" ht="52.5" customHeight="1">
      <c r="A38" s="292"/>
      <c r="B38" s="59">
        <v>7</v>
      </c>
      <c r="C38" s="59"/>
      <c r="D38" s="59" t="s">
        <v>95</v>
      </c>
      <c r="E38" s="59">
        <v>1996</v>
      </c>
      <c r="F38" s="68" t="s">
        <v>23</v>
      </c>
      <c r="G38" s="68" t="s">
        <v>74</v>
      </c>
      <c r="H38" s="92" t="s">
        <v>18</v>
      </c>
      <c r="I38" s="159">
        <v>52</v>
      </c>
      <c r="J38" s="162">
        <v>57</v>
      </c>
      <c r="K38" s="169">
        <v>55</v>
      </c>
      <c r="L38" s="171">
        <f t="shared" si="0"/>
        <v>54.666666666666664</v>
      </c>
      <c r="M38" s="170">
        <v>60</v>
      </c>
      <c r="N38" s="162">
        <v>61</v>
      </c>
      <c r="O38" s="169">
        <v>60</v>
      </c>
      <c r="P38" s="171">
        <f t="shared" si="1"/>
        <v>60.333333333333336</v>
      </c>
      <c r="Q38" s="170">
        <v>40</v>
      </c>
      <c r="R38" s="162">
        <v>53</v>
      </c>
      <c r="S38" s="169">
        <v>42</v>
      </c>
      <c r="T38" s="172">
        <f t="shared" si="2"/>
        <v>45</v>
      </c>
      <c r="U38" s="171">
        <f>SUM(L38+P38)</f>
        <v>115</v>
      </c>
      <c r="V38" s="38"/>
      <c r="W38" s="55">
        <v>29</v>
      </c>
    </row>
    <row r="39" spans="1:31" ht="48.75" customHeight="1">
      <c r="A39" s="292"/>
      <c r="B39" s="59">
        <v>17</v>
      </c>
      <c r="C39" s="59"/>
      <c r="D39" s="333" t="s">
        <v>69</v>
      </c>
      <c r="E39" s="333">
        <v>1995</v>
      </c>
      <c r="F39" s="214" t="s">
        <v>23</v>
      </c>
      <c r="G39" s="214" t="s">
        <v>143</v>
      </c>
      <c r="H39" s="334" t="s">
        <v>77</v>
      </c>
      <c r="I39" s="159">
        <v>58</v>
      </c>
      <c r="J39" s="162">
        <v>58</v>
      </c>
      <c r="K39" s="169">
        <v>63</v>
      </c>
      <c r="L39" s="171">
        <f t="shared" si="0"/>
        <v>59.666666666666664</v>
      </c>
      <c r="M39" s="170">
        <v>57</v>
      </c>
      <c r="N39" s="162">
        <v>56</v>
      </c>
      <c r="O39" s="169">
        <v>62</v>
      </c>
      <c r="P39" s="171">
        <f t="shared" si="1"/>
        <v>58.333333333333336</v>
      </c>
      <c r="Q39" s="170">
        <v>48</v>
      </c>
      <c r="R39" s="162">
        <v>49</v>
      </c>
      <c r="S39" s="169">
        <v>50</v>
      </c>
      <c r="T39" s="172">
        <f t="shared" si="2"/>
        <v>49</v>
      </c>
      <c r="U39" s="171">
        <f>SUM(L39+T39)</f>
        <v>108.66666666666666</v>
      </c>
      <c r="V39" s="38"/>
      <c r="W39" s="55">
        <v>26</v>
      </c>
    </row>
    <row r="40" spans="1:31" ht="43.5" customHeight="1">
      <c r="A40" s="292"/>
      <c r="B40" s="59">
        <v>18</v>
      </c>
      <c r="C40" s="59"/>
      <c r="D40" s="59" t="s">
        <v>153</v>
      </c>
      <c r="E40" s="59">
        <v>1998</v>
      </c>
      <c r="F40" s="68" t="s">
        <v>23</v>
      </c>
      <c r="G40" s="68" t="s">
        <v>74</v>
      </c>
      <c r="H40" s="92" t="s">
        <v>18</v>
      </c>
      <c r="I40" s="159">
        <v>68</v>
      </c>
      <c r="J40" s="162">
        <v>67</v>
      </c>
      <c r="K40" s="169">
        <v>66</v>
      </c>
      <c r="L40" s="171">
        <f t="shared" si="0"/>
        <v>67</v>
      </c>
      <c r="M40" s="170">
        <v>39</v>
      </c>
      <c r="N40" s="162">
        <v>40</v>
      </c>
      <c r="O40" s="169">
        <v>38</v>
      </c>
      <c r="P40" s="171">
        <f t="shared" si="1"/>
        <v>39</v>
      </c>
      <c r="Q40" s="170">
        <v>41</v>
      </c>
      <c r="R40" s="162">
        <v>42</v>
      </c>
      <c r="S40" s="169">
        <v>40</v>
      </c>
      <c r="T40" s="172">
        <f t="shared" si="2"/>
        <v>41</v>
      </c>
      <c r="U40" s="171">
        <f>SUM(L40+T40)</f>
        <v>108</v>
      </c>
      <c r="V40" s="38"/>
      <c r="W40" s="55">
        <v>24</v>
      </c>
    </row>
    <row r="41" spans="1:31" ht="45" customHeight="1" thickBot="1">
      <c r="A41" s="337"/>
      <c r="B41" s="294">
        <v>27</v>
      </c>
      <c r="C41" s="294"/>
      <c r="D41" s="418" t="s">
        <v>159</v>
      </c>
      <c r="E41" s="418">
        <v>1995</v>
      </c>
      <c r="F41" s="357" t="s">
        <v>73</v>
      </c>
      <c r="G41" s="357" t="s">
        <v>156</v>
      </c>
      <c r="H41" s="296" t="s">
        <v>157</v>
      </c>
      <c r="I41" s="279">
        <v>34</v>
      </c>
      <c r="J41" s="280">
        <v>32</v>
      </c>
      <c r="K41" s="281">
        <v>32</v>
      </c>
      <c r="L41" s="276">
        <f t="shared" si="0"/>
        <v>32.666666666666664</v>
      </c>
      <c r="M41" s="282">
        <v>38</v>
      </c>
      <c r="N41" s="280">
        <v>36</v>
      </c>
      <c r="O41" s="281">
        <v>41</v>
      </c>
      <c r="P41" s="276">
        <f t="shared" si="1"/>
        <v>38.333333333333336</v>
      </c>
      <c r="Q41" s="282">
        <v>43</v>
      </c>
      <c r="R41" s="280">
        <v>45</v>
      </c>
      <c r="S41" s="281">
        <v>44</v>
      </c>
      <c r="T41" s="327">
        <f t="shared" si="2"/>
        <v>44</v>
      </c>
      <c r="U41" s="276">
        <f>SUM(P41+T41)</f>
        <v>82.333333333333343</v>
      </c>
      <c r="V41" s="39"/>
      <c r="W41" s="58">
        <v>22</v>
      </c>
    </row>
    <row r="42" spans="1:31" ht="15.75" thickBot="1">
      <c r="A42" s="320" t="s">
        <v>28</v>
      </c>
      <c r="B42" s="321"/>
      <c r="C42" s="321"/>
      <c r="D42" s="322"/>
      <c r="E42" s="322"/>
      <c r="F42" s="323"/>
      <c r="G42" s="322"/>
      <c r="H42" s="322"/>
      <c r="I42" s="321"/>
      <c r="J42" s="321"/>
      <c r="K42" s="321"/>
      <c r="L42" s="324"/>
      <c r="M42" s="321"/>
      <c r="N42" s="321"/>
      <c r="O42" s="321"/>
      <c r="P42" s="325"/>
      <c r="Q42" s="321"/>
      <c r="R42" s="321"/>
      <c r="S42" s="321"/>
      <c r="T42" s="326"/>
      <c r="U42" s="325"/>
      <c r="V42" s="40"/>
      <c r="W42" s="57"/>
    </row>
    <row r="43" spans="1:31" ht="45.75" customHeight="1">
      <c r="A43" s="156">
        <v>13</v>
      </c>
      <c r="B43" s="157"/>
      <c r="C43" s="157"/>
      <c r="D43" s="157"/>
      <c r="E43" s="157"/>
      <c r="F43" s="157"/>
      <c r="G43" s="158"/>
      <c r="H43" s="165"/>
      <c r="I43" s="290">
        <v>0</v>
      </c>
      <c r="J43" s="291">
        <v>0</v>
      </c>
      <c r="K43" s="295">
        <v>0</v>
      </c>
      <c r="L43" s="299">
        <f t="shared" ref="L43" si="3">AVERAGE(I43:K43)</f>
        <v>0</v>
      </c>
      <c r="M43" s="297">
        <v>0</v>
      </c>
      <c r="N43" s="291">
        <v>0</v>
      </c>
      <c r="O43" s="295">
        <v>0</v>
      </c>
      <c r="P43" s="129">
        <f t="shared" ref="P43" si="4">AVERAGE(M43:O43)</f>
        <v>0</v>
      </c>
      <c r="Q43" s="285">
        <v>0</v>
      </c>
      <c r="R43" s="284">
        <v>0</v>
      </c>
      <c r="S43" s="283">
        <v>0</v>
      </c>
      <c r="T43" s="287">
        <v>0</v>
      </c>
      <c r="U43" s="301">
        <f t="shared" ref="U43" si="5">MAX(P43,T43)</f>
        <v>0</v>
      </c>
      <c r="V43" s="47"/>
      <c r="W43" s="121">
        <v>20</v>
      </c>
    </row>
    <row r="44" spans="1:31" ht="45.75" customHeight="1">
      <c r="A44" s="159">
        <v>14</v>
      </c>
      <c r="B44" s="160"/>
      <c r="C44" s="160"/>
      <c r="D44" s="160"/>
      <c r="E44" s="160"/>
      <c r="F44" s="160"/>
      <c r="G44" s="161"/>
      <c r="H44" s="166"/>
      <c r="I44" s="292">
        <v>0</v>
      </c>
      <c r="J44" s="59">
        <v>0</v>
      </c>
      <c r="K44" s="92">
        <v>0</v>
      </c>
      <c r="L44" s="216">
        <f t="shared" ref="L44:L54" si="6">AVERAGE(I44:K44)</f>
        <v>0</v>
      </c>
      <c r="M44" s="125">
        <v>0</v>
      </c>
      <c r="N44" s="59">
        <v>0</v>
      </c>
      <c r="O44" s="92">
        <v>0</v>
      </c>
      <c r="P44" s="127">
        <f t="shared" ref="P44:P54" si="7">AVERAGE(M44:O44)</f>
        <v>0</v>
      </c>
      <c r="Q44" s="286">
        <v>0</v>
      </c>
      <c r="R44" s="160">
        <v>0</v>
      </c>
      <c r="S44" s="166">
        <v>0</v>
      </c>
      <c r="T44" s="288">
        <v>0</v>
      </c>
      <c r="U44" s="302">
        <f t="shared" ref="U44:U54" si="8">MAX(P44,T44)</f>
        <v>0</v>
      </c>
      <c r="V44" s="38"/>
      <c r="W44" s="122">
        <v>18</v>
      </c>
    </row>
    <row r="45" spans="1:31" ht="45.75" customHeight="1">
      <c r="A45" s="159">
        <v>15</v>
      </c>
      <c r="B45" s="160"/>
      <c r="C45" s="160"/>
      <c r="D45" s="160"/>
      <c r="E45" s="160"/>
      <c r="F45" s="160"/>
      <c r="G45" s="161"/>
      <c r="H45" s="166"/>
      <c r="I45" s="292">
        <v>0</v>
      </c>
      <c r="J45" s="59">
        <v>0</v>
      </c>
      <c r="K45" s="92">
        <v>0</v>
      </c>
      <c r="L45" s="216">
        <f t="shared" si="6"/>
        <v>0</v>
      </c>
      <c r="M45" s="125">
        <v>0</v>
      </c>
      <c r="N45" s="59">
        <v>0</v>
      </c>
      <c r="O45" s="92">
        <v>0</v>
      </c>
      <c r="P45" s="127">
        <f t="shared" si="7"/>
        <v>0</v>
      </c>
      <c r="Q45" s="286">
        <v>0</v>
      </c>
      <c r="R45" s="160">
        <v>0</v>
      </c>
      <c r="S45" s="166">
        <v>0</v>
      </c>
      <c r="T45" s="288">
        <v>0</v>
      </c>
      <c r="U45" s="302">
        <f t="shared" si="8"/>
        <v>0</v>
      </c>
      <c r="V45" s="38"/>
      <c r="W45" s="122">
        <v>16</v>
      </c>
    </row>
    <row r="46" spans="1:31" ht="45.75" customHeight="1">
      <c r="A46" s="159">
        <v>16</v>
      </c>
      <c r="B46" s="160"/>
      <c r="C46" s="160"/>
      <c r="D46" s="160"/>
      <c r="E46" s="160"/>
      <c r="F46" s="160"/>
      <c r="G46" s="161"/>
      <c r="H46" s="166"/>
      <c r="I46" s="292">
        <v>0</v>
      </c>
      <c r="J46" s="59">
        <v>0</v>
      </c>
      <c r="K46" s="92">
        <v>0</v>
      </c>
      <c r="L46" s="216">
        <f t="shared" si="6"/>
        <v>0</v>
      </c>
      <c r="M46" s="125">
        <v>0</v>
      </c>
      <c r="N46" s="59">
        <v>0</v>
      </c>
      <c r="O46" s="92">
        <v>0</v>
      </c>
      <c r="P46" s="127">
        <f t="shared" si="7"/>
        <v>0</v>
      </c>
      <c r="Q46" s="286">
        <v>0</v>
      </c>
      <c r="R46" s="160">
        <v>0</v>
      </c>
      <c r="S46" s="166">
        <v>0</v>
      </c>
      <c r="T46" s="288">
        <v>0</v>
      </c>
      <c r="U46" s="302">
        <f t="shared" si="8"/>
        <v>0</v>
      </c>
      <c r="V46" s="38"/>
      <c r="W46" s="122">
        <v>15</v>
      </c>
    </row>
    <row r="47" spans="1:31" ht="45.75" customHeight="1">
      <c r="A47" s="159">
        <v>17</v>
      </c>
      <c r="B47" s="160"/>
      <c r="C47" s="160"/>
      <c r="D47" s="160"/>
      <c r="E47" s="160"/>
      <c r="F47" s="160"/>
      <c r="G47" s="161"/>
      <c r="H47" s="166"/>
      <c r="I47" s="292">
        <v>0</v>
      </c>
      <c r="J47" s="59">
        <v>0</v>
      </c>
      <c r="K47" s="92">
        <v>0</v>
      </c>
      <c r="L47" s="216">
        <f t="shared" si="6"/>
        <v>0</v>
      </c>
      <c r="M47" s="125">
        <v>0</v>
      </c>
      <c r="N47" s="59">
        <v>0</v>
      </c>
      <c r="O47" s="92">
        <v>0</v>
      </c>
      <c r="P47" s="127">
        <f t="shared" si="7"/>
        <v>0</v>
      </c>
      <c r="Q47" s="286">
        <v>0</v>
      </c>
      <c r="R47" s="160">
        <v>0</v>
      </c>
      <c r="S47" s="166">
        <v>0</v>
      </c>
      <c r="T47" s="288">
        <v>0</v>
      </c>
      <c r="U47" s="302">
        <f t="shared" si="8"/>
        <v>0</v>
      </c>
      <c r="V47" s="38"/>
      <c r="W47" s="122">
        <v>14</v>
      </c>
    </row>
    <row r="48" spans="1:31" ht="45.75" customHeight="1">
      <c r="A48" s="159">
        <v>18</v>
      </c>
      <c r="B48" s="160"/>
      <c r="C48" s="160"/>
      <c r="D48" s="160"/>
      <c r="E48" s="160"/>
      <c r="F48" s="160"/>
      <c r="G48" s="161"/>
      <c r="H48" s="166"/>
      <c r="I48" s="292">
        <v>0</v>
      </c>
      <c r="J48" s="59">
        <v>0</v>
      </c>
      <c r="K48" s="92">
        <v>0</v>
      </c>
      <c r="L48" s="216">
        <f t="shared" si="6"/>
        <v>0</v>
      </c>
      <c r="M48" s="125">
        <v>0</v>
      </c>
      <c r="N48" s="59">
        <v>0</v>
      </c>
      <c r="O48" s="92">
        <v>0</v>
      </c>
      <c r="P48" s="127">
        <f t="shared" si="7"/>
        <v>0</v>
      </c>
      <c r="Q48" s="286">
        <v>0</v>
      </c>
      <c r="R48" s="160">
        <v>0</v>
      </c>
      <c r="S48" s="166">
        <v>0</v>
      </c>
      <c r="T48" s="288">
        <v>0</v>
      </c>
      <c r="U48" s="302">
        <f t="shared" si="8"/>
        <v>0</v>
      </c>
      <c r="V48" s="38"/>
      <c r="W48" s="122">
        <v>13</v>
      </c>
    </row>
    <row r="49" spans="1:23" ht="45.75" customHeight="1">
      <c r="A49" s="159">
        <v>19</v>
      </c>
      <c r="B49" s="160"/>
      <c r="C49" s="160"/>
      <c r="D49" s="160"/>
      <c r="E49" s="160"/>
      <c r="F49" s="160"/>
      <c r="G49" s="161"/>
      <c r="H49" s="166"/>
      <c r="I49" s="292">
        <v>0</v>
      </c>
      <c r="J49" s="59">
        <v>0</v>
      </c>
      <c r="K49" s="92">
        <v>0</v>
      </c>
      <c r="L49" s="216">
        <f t="shared" si="6"/>
        <v>0</v>
      </c>
      <c r="M49" s="125">
        <v>0</v>
      </c>
      <c r="N49" s="59">
        <v>0</v>
      </c>
      <c r="O49" s="92">
        <v>0</v>
      </c>
      <c r="P49" s="127">
        <f t="shared" si="7"/>
        <v>0</v>
      </c>
      <c r="Q49" s="286">
        <v>0</v>
      </c>
      <c r="R49" s="160">
        <v>0</v>
      </c>
      <c r="S49" s="166">
        <v>0</v>
      </c>
      <c r="T49" s="288">
        <v>0</v>
      </c>
      <c r="U49" s="302">
        <f t="shared" si="8"/>
        <v>0</v>
      </c>
      <c r="V49" s="38"/>
      <c r="W49" s="122">
        <v>12</v>
      </c>
    </row>
    <row r="50" spans="1:23" ht="45.75" customHeight="1">
      <c r="A50" s="159">
        <v>20</v>
      </c>
      <c r="B50" s="160"/>
      <c r="C50" s="160"/>
      <c r="D50" s="160"/>
      <c r="E50" s="160"/>
      <c r="F50" s="160"/>
      <c r="G50" s="161"/>
      <c r="H50" s="166"/>
      <c r="I50" s="292">
        <v>0</v>
      </c>
      <c r="J50" s="59">
        <v>0</v>
      </c>
      <c r="K50" s="92">
        <v>0</v>
      </c>
      <c r="L50" s="216">
        <f t="shared" si="6"/>
        <v>0</v>
      </c>
      <c r="M50" s="125">
        <v>0</v>
      </c>
      <c r="N50" s="59">
        <v>0</v>
      </c>
      <c r="O50" s="92">
        <v>0</v>
      </c>
      <c r="P50" s="127">
        <f t="shared" si="7"/>
        <v>0</v>
      </c>
      <c r="Q50" s="286">
        <v>0</v>
      </c>
      <c r="R50" s="160">
        <v>0</v>
      </c>
      <c r="S50" s="166">
        <v>0</v>
      </c>
      <c r="T50" s="288">
        <v>0</v>
      </c>
      <c r="U50" s="302">
        <f t="shared" si="8"/>
        <v>0</v>
      </c>
      <c r="V50" s="38"/>
      <c r="W50" s="122">
        <v>11</v>
      </c>
    </row>
    <row r="51" spans="1:23" ht="45.75" customHeight="1">
      <c r="A51" s="159">
        <v>21</v>
      </c>
      <c r="B51" s="160"/>
      <c r="C51" s="160"/>
      <c r="D51" s="160"/>
      <c r="E51" s="160"/>
      <c r="F51" s="160"/>
      <c r="G51" s="161"/>
      <c r="H51" s="166"/>
      <c r="I51" s="292">
        <v>0</v>
      </c>
      <c r="J51" s="59">
        <v>0</v>
      </c>
      <c r="K51" s="92">
        <v>0</v>
      </c>
      <c r="L51" s="216">
        <f t="shared" si="6"/>
        <v>0</v>
      </c>
      <c r="M51" s="125">
        <v>0</v>
      </c>
      <c r="N51" s="59">
        <v>0</v>
      </c>
      <c r="O51" s="92">
        <v>0</v>
      </c>
      <c r="P51" s="127">
        <f t="shared" si="7"/>
        <v>0</v>
      </c>
      <c r="Q51" s="286">
        <v>0</v>
      </c>
      <c r="R51" s="160">
        <v>0</v>
      </c>
      <c r="S51" s="166">
        <v>0</v>
      </c>
      <c r="T51" s="288">
        <v>0</v>
      </c>
      <c r="U51" s="302">
        <f t="shared" si="8"/>
        <v>0</v>
      </c>
      <c r="V51" s="38"/>
      <c r="W51" s="122">
        <v>10</v>
      </c>
    </row>
    <row r="52" spans="1:23" ht="45.75" customHeight="1">
      <c r="A52" s="159">
        <v>22</v>
      </c>
      <c r="B52" s="160"/>
      <c r="C52" s="160"/>
      <c r="D52" s="160"/>
      <c r="E52" s="160"/>
      <c r="F52" s="160"/>
      <c r="G52" s="161"/>
      <c r="H52" s="166"/>
      <c r="I52" s="292">
        <v>0</v>
      </c>
      <c r="J52" s="59">
        <v>0</v>
      </c>
      <c r="K52" s="92">
        <v>0</v>
      </c>
      <c r="L52" s="216">
        <f t="shared" si="6"/>
        <v>0</v>
      </c>
      <c r="M52" s="125">
        <v>0</v>
      </c>
      <c r="N52" s="59">
        <v>0</v>
      </c>
      <c r="O52" s="92">
        <v>0</v>
      </c>
      <c r="P52" s="127">
        <f t="shared" si="7"/>
        <v>0</v>
      </c>
      <c r="Q52" s="286">
        <v>0</v>
      </c>
      <c r="R52" s="160">
        <v>0</v>
      </c>
      <c r="S52" s="166">
        <v>0</v>
      </c>
      <c r="T52" s="288">
        <v>0</v>
      </c>
      <c r="U52" s="302">
        <f t="shared" si="8"/>
        <v>0</v>
      </c>
      <c r="V52" s="38"/>
      <c r="W52" s="122" t="s">
        <v>108</v>
      </c>
    </row>
    <row r="53" spans="1:23" ht="45.75" customHeight="1">
      <c r="A53" s="159">
        <v>23</v>
      </c>
      <c r="B53" s="160"/>
      <c r="C53" s="160"/>
      <c r="D53" s="160"/>
      <c r="E53" s="160"/>
      <c r="F53" s="160"/>
      <c r="G53" s="161"/>
      <c r="H53" s="166"/>
      <c r="I53" s="292">
        <v>0</v>
      </c>
      <c r="J53" s="59">
        <v>0</v>
      </c>
      <c r="K53" s="92">
        <v>0</v>
      </c>
      <c r="L53" s="216">
        <f t="shared" si="6"/>
        <v>0</v>
      </c>
      <c r="M53" s="125">
        <v>0</v>
      </c>
      <c r="N53" s="59">
        <v>0</v>
      </c>
      <c r="O53" s="92">
        <v>0</v>
      </c>
      <c r="P53" s="127">
        <f t="shared" si="7"/>
        <v>0</v>
      </c>
      <c r="Q53" s="286">
        <v>0</v>
      </c>
      <c r="R53" s="160">
        <v>0</v>
      </c>
      <c r="S53" s="166">
        <v>0</v>
      </c>
      <c r="T53" s="288">
        <v>0</v>
      </c>
      <c r="U53" s="302">
        <f t="shared" si="8"/>
        <v>0</v>
      </c>
      <c r="V53" s="38"/>
      <c r="W53" s="122" t="s">
        <v>109</v>
      </c>
    </row>
    <row r="54" spans="1:23" ht="45.75" customHeight="1" thickBot="1">
      <c r="A54" s="168">
        <v>24</v>
      </c>
      <c r="B54" s="163"/>
      <c r="C54" s="163"/>
      <c r="D54" s="163"/>
      <c r="E54" s="163"/>
      <c r="F54" s="163"/>
      <c r="G54" s="164"/>
      <c r="H54" s="277"/>
      <c r="I54" s="337">
        <v>0</v>
      </c>
      <c r="J54" s="65">
        <v>0</v>
      </c>
      <c r="K54" s="124">
        <v>0</v>
      </c>
      <c r="L54" s="217">
        <f t="shared" si="6"/>
        <v>0</v>
      </c>
      <c r="M54" s="126">
        <v>0</v>
      </c>
      <c r="N54" s="65">
        <v>0</v>
      </c>
      <c r="O54" s="124">
        <v>0</v>
      </c>
      <c r="P54" s="128">
        <f t="shared" si="7"/>
        <v>0</v>
      </c>
      <c r="Q54" s="347">
        <v>0</v>
      </c>
      <c r="R54" s="163">
        <v>0</v>
      </c>
      <c r="S54" s="277">
        <v>0</v>
      </c>
      <c r="T54" s="346">
        <v>0</v>
      </c>
      <c r="U54" s="338">
        <f t="shared" si="8"/>
        <v>0</v>
      </c>
      <c r="V54" s="39"/>
      <c r="W54" s="123" t="s">
        <v>110</v>
      </c>
    </row>
    <row r="55" spans="1:2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36"/>
    </row>
    <row r="56" spans="1:23" ht="13.5" thickBot="1">
      <c r="A56" s="37" t="s">
        <v>31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36"/>
    </row>
    <row r="57" spans="1:23" ht="24.75" customHeight="1">
      <c r="A57" s="22"/>
      <c r="B57" s="135"/>
      <c r="C57" s="35"/>
      <c r="D57" s="35"/>
      <c r="E57" s="35"/>
      <c r="F57" s="35"/>
      <c r="G57" s="30"/>
      <c r="H57" s="136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36"/>
    </row>
    <row r="58" spans="1:23" ht="24.75" customHeight="1">
      <c r="A58" s="22"/>
      <c r="B58" s="137"/>
      <c r="C58" s="31"/>
      <c r="D58" s="31"/>
      <c r="E58" s="31"/>
      <c r="F58" s="31"/>
      <c r="G58" s="31"/>
      <c r="H58" s="138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24.75" customHeight="1">
      <c r="A59" s="22"/>
      <c r="B59" s="137"/>
      <c r="C59" s="31"/>
      <c r="D59" s="31"/>
      <c r="E59" s="31"/>
      <c r="F59" s="31"/>
      <c r="G59" s="31"/>
      <c r="H59" s="138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 ht="24.75" customHeight="1" thickBot="1">
      <c r="A60" s="22"/>
      <c r="B60" s="139"/>
      <c r="C60" s="32"/>
      <c r="D60" s="32"/>
      <c r="E60" s="32"/>
      <c r="F60" s="32"/>
      <c r="G60" s="32"/>
      <c r="H60" s="140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U63" s="22"/>
      <c r="V63" s="22"/>
      <c r="W63" s="22"/>
    </row>
    <row r="64" spans="1:23">
      <c r="A64" s="22" t="s">
        <v>61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 t="s">
        <v>62</v>
      </c>
      <c r="N64" s="22"/>
      <c r="O64" s="22"/>
      <c r="P64" s="22"/>
      <c r="Q64" s="22"/>
      <c r="R64" s="22"/>
      <c r="S64" s="22"/>
    </row>
    <row r="69" spans="20:20">
      <c r="T69" s="22"/>
    </row>
  </sheetData>
  <sortState ref="B30:U41">
    <sortCondition descending="1" ref="U30:U41"/>
  </sortState>
  <mergeCells count="4">
    <mergeCell ref="D3:S3"/>
    <mergeCell ref="D6:S6"/>
    <mergeCell ref="D8:S8"/>
    <mergeCell ref="D4:S4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4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W52"/>
  <sheetViews>
    <sheetView topLeftCell="A28" zoomScaleNormal="100" workbookViewId="0">
      <selection activeCell="B32" sqref="B32:U37"/>
    </sheetView>
  </sheetViews>
  <sheetFormatPr defaultRowHeight="12.75"/>
  <cols>
    <col min="1" max="1" width="6.42578125" customWidth="1"/>
    <col min="2" max="2" width="6" customWidth="1"/>
    <col min="3" max="3" width="11.42578125" customWidth="1"/>
    <col min="4" max="4" width="24.5703125" customWidth="1"/>
    <col min="5" max="5" width="6.7109375" customWidth="1"/>
    <col min="6" max="6" width="6.85546875" customWidth="1"/>
    <col min="7" max="7" width="23.42578125" customWidth="1"/>
    <col min="8" max="8" width="23.28515625" customWidth="1"/>
    <col min="9" max="9" width="4.140625" customWidth="1"/>
    <col min="10" max="11" width="4.28515625" customWidth="1"/>
    <col min="12" max="12" width="6.7109375" customWidth="1"/>
    <col min="13" max="13" width="4.140625" customWidth="1"/>
    <col min="14" max="15" width="4" customWidth="1"/>
    <col min="16" max="16" width="6.85546875" customWidth="1"/>
    <col min="17" max="17" width="4.28515625" customWidth="1"/>
    <col min="18" max="19" width="4.140625" customWidth="1"/>
    <col min="20" max="20" width="7" customWidth="1"/>
    <col min="21" max="21" width="8.140625" customWidth="1"/>
    <col min="22" max="22" width="4.28515625" customWidth="1"/>
    <col min="23" max="23" width="5.28515625" customWidth="1"/>
  </cols>
  <sheetData>
    <row r="4" spans="1:23" ht="20.25">
      <c r="D4" s="449" t="s">
        <v>64</v>
      </c>
      <c r="E4" s="449"/>
      <c r="F4" s="449"/>
      <c r="G4" s="449"/>
      <c r="H4" s="449"/>
      <c r="I4" s="449"/>
      <c r="J4" s="449"/>
      <c r="K4" s="449"/>
      <c r="L4" s="449"/>
      <c r="M4" s="449"/>
      <c r="N4" s="449"/>
      <c r="O4" s="449"/>
      <c r="P4" s="449"/>
      <c r="Q4" s="449"/>
      <c r="R4" s="449"/>
      <c r="S4" s="449"/>
    </row>
    <row r="5" spans="1:23" ht="20.25">
      <c r="D5" s="448" t="s">
        <v>125</v>
      </c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</row>
    <row r="6" spans="1:23" ht="20.25">
      <c r="E6" s="265"/>
      <c r="F6" s="265"/>
      <c r="G6" s="265"/>
      <c r="H6" s="221"/>
      <c r="I6" s="221"/>
      <c r="J6" s="265"/>
      <c r="K6" s="265"/>
      <c r="L6" s="265"/>
      <c r="M6" s="265"/>
      <c r="N6" s="265"/>
      <c r="O6" s="265"/>
    </row>
    <row r="7" spans="1:23" ht="20.25">
      <c r="D7" s="449" t="s">
        <v>59</v>
      </c>
      <c r="E7" s="449"/>
      <c r="F7" s="449"/>
      <c r="G7" s="449"/>
      <c r="H7" s="449"/>
      <c r="I7" s="449"/>
      <c r="J7" s="449"/>
      <c r="K7" s="449"/>
      <c r="L7" s="449"/>
      <c r="M7" s="449"/>
      <c r="N7" s="449"/>
      <c r="O7" s="449"/>
      <c r="P7" s="449"/>
      <c r="Q7" s="449"/>
      <c r="R7" s="449"/>
      <c r="S7" s="449"/>
    </row>
    <row r="8" spans="1:23" ht="20.25"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</row>
    <row r="9" spans="1:23" ht="20.25">
      <c r="D9" s="448" t="s">
        <v>57</v>
      </c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</row>
    <row r="11" spans="1:23" ht="13.5" thickBot="1"/>
    <row r="12" spans="1:23" ht="16.5" thickBot="1">
      <c r="A12" s="185" t="s">
        <v>55</v>
      </c>
      <c r="B12" s="134"/>
      <c r="C12" s="146"/>
      <c r="D12" s="91" t="s">
        <v>126</v>
      </c>
      <c r="E12" s="90"/>
      <c r="F12" s="90"/>
      <c r="G12" s="90"/>
      <c r="H12" s="90"/>
      <c r="I12" s="186" t="s">
        <v>49</v>
      </c>
      <c r="J12" s="187"/>
      <c r="K12" s="187"/>
      <c r="L12" s="187"/>
      <c r="M12" s="187"/>
      <c r="N12" s="187"/>
      <c r="O12" s="187"/>
      <c r="P12" s="187"/>
      <c r="Q12" s="48"/>
      <c r="R12" s="48"/>
      <c r="S12" s="23"/>
      <c r="T12" s="23"/>
      <c r="U12" s="23"/>
      <c r="V12" s="23"/>
      <c r="W12" s="24"/>
    </row>
    <row r="13" spans="1:23" ht="15.75">
      <c r="A13" s="188"/>
      <c r="B13" s="189"/>
      <c r="C13" s="190"/>
      <c r="D13" s="222"/>
      <c r="E13" s="186"/>
      <c r="F13" s="223"/>
      <c r="G13" s="187"/>
      <c r="H13" s="187"/>
      <c r="I13" s="198"/>
      <c r="J13" s="189"/>
      <c r="K13" s="189"/>
      <c r="L13" s="189"/>
      <c r="M13" s="189"/>
      <c r="N13" s="189"/>
      <c r="O13" s="189"/>
      <c r="P13" s="189"/>
      <c r="Q13" s="20"/>
      <c r="R13" s="20"/>
      <c r="S13" s="21"/>
      <c r="T13" s="21"/>
      <c r="U13" s="21"/>
      <c r="V13" s="21"/>
      <c r="W13" s="25"/>
    </row>
    <row r="14" spans="1:23" ht="16.5" thickBot="1">
      <c r="A14" s="188"/>
      <c r="B14" s="189"/>
      <c r="C14" s="190"/>
      <c r="D14" s="191" t="s">
        <v>44</v>
      </c>
      <c r="E14" s="192" t="s">
        <v>45</v>
      </c>
      <c r="F14" s="191"/>
      <c r="G14" s="218" t="s">
        <v>46</v>
      </c>
      <c r="H14" s="193"/>
      <c r="I14" s="198" t="s">
        <v>50</v>
      </c>
      <c r="J14" s="189"/>
      <c r="K14" s="189"/>
      <c r="L14" s="189"/>
      <c r="M14" s="189"/>
      <c r="N14" s="189" t="s">
        <v>129</v>
      </c>
      <c r="O14" s="189"/>
      <c r="P14" s="20"/>
      <c r="Q14" s="20"/>
      <c r="R14" s="20"/>
      <c r="S14" s="21"/>
      <c r="T14" s="21"/>
      <c r="U14" s="21"/>
      <c r="V14" s="21"/>
      <c r="W14" s="25"/>
    </row>
    <row r="15" spans="1:23" ht="15.75">
      <c r="A15" s="188"/>
      <c r="B15" s="189"/>
      <c r="C15" s="190"/>
      <c r="D15" s="224"/>
      <c r="E15" s="225"/>
      <c r="F15" s="225"/>
      <c r="G15" s="225"/>
      <c r="H15" s="225"/>
      <c r="I15" s="207"/>
      <c r="J15" s="199"/>
      <c r="K15" s="199"/>
      <c r="L15" s="199"/>
      <c r="M15" s="199"/>
      <c r="N15" s="199"/>
      <c r="O15" s="199"/>
      <c r="P15" s="199"/>
      <c r="Q15" s="7"/>
      <c r="R15" s="15"/>
      <c r="S15" s="21"/>
      <c r="T15" s="21"/>
      <c r="U15" s="21"/>
      <c r="V15" s="21"/>
      <c r="W15" s="25"/>
    </row>
    <row r="16" spans="1:23" ht="15.75">
      <c r="A16" s="174"/>
      <c r="B16" s="195"/>
      <c r="C16" s="196"/>
      <c r="D16" s="197"/>
      <c r="E16" s="195"/>
      <c r="F16" s="195"/>
      <c r="G16" s="195"/>
      <c r="H16" s="195"/>
      <c r="I16" s="197" t="s">
        <v>51</v>
      </c>
      <c r="J16" s="199"/>
      <c r="K16" s="199"/>
      <c r="L16" s="199"/>
      <c r="M16" s="199"/>
      <c r="N16" s="199"/>
      <c r="O16" s="199"/>
      <c r="P16" s="199"/>
      <c r="Q16" s="7"/>
      <c r="R16" s="15"/>
      <c r="S16" s="21"/>
      <c r="T16" s="21"/>
      <c r="U16" s="21"/>
      <c r="V16" s="21"/>
      <c r="W16" s="25"/>
    </row>
    <row r="17" spans="1:23" ht="15.75">
      <c r="A17" s="197" t="s">
        <v>5</v>
      </c>
      <c r="B17" s="195"/>
      <c r="C17" s="196"/>
      <c r="D17" s="200"/>
      <c r="E17" s="200"/>
      <c r="F17" s="200"/>
      <c r="G17" s="200"/>
      <c r="H17" s="201"/>
      <c r="I17" s="198" t="s">
        <v>30</v>
      </c>
      <c r="J17" s="189"/>
      <c r="K17" s="189"/>
      <c r="L17" s="189"/>
      <c r="M17" s="189" t="s">
        <v>130</v>
      </c>
      <c r="N17" s="199"/>
      <c r="O17" s="199"/>
      <c r="P17" s="199"/>
      <c r="Q17" s="7"/>
      <c r="R17" s="15"/>
      <c r="S17" s="21"/>
      <c r="T17" s="21"/>
      <c r="U17" s="21"/>
      <c r="V17" s="21"/>
      <c r="W17" s="25"/>
    </row>
    <row r="18" spans="1:23" ht="15.75">
      <c r="A18" s="197" t="s">
        <v>21</v>
      </c>
      <c r="B18" s="195"/>
      <c r="C18" s="196"/>
      <c r="D18" s="203" t="s">
        <v>19</v>
      </c>
      <c r="E18" s="199" t="s">
        <v>127</v>
      </c>
      <c r="F18" s="195"/>
      <c r="G18" s="199" t="s">
        <v>18</v>
      </c>
      <c r="H18" s="201"/>
      <c r="I18" s="198" t="s">
        <v>131</v>
      </c>
      <c r="J18" s="189"/>
      <c r="K18" s="189"/>
      <c r="L18" s="189"/>
      <c r="M18" s="189" t="s">
        <v>132</v>
      </c>
      <c r="N18" s="199"/>
      <c r="O18" s="199"/>
      <c r="P18" s="199"/>
      <c r="Q18" s="7"/>
      <c r="R18" s="15"/>
      <c r="S18" s="21"/>
      <c r="T18" s="21"/>
      <c r="U18" s="21"/>
      <c r="V18" s="21"/>
      <c r="W18" s="25"/>
    </row>
    <row r="19" spans="1:23" ht="15.75">
      <c r="A19" s="197" t="s">
        <v>6</v>
      </c>
      <c r="B19" s="195"/>
      <c r="C19" s="196"/>
      <c r="D19" s="174" t="s">
        <v>32</v>
      </c>
      <c r="E19" s="199" t="s">
        <v>128</v>
      </c>
      <c r="F19" s="195"/>
      <c r="G19" s="82" t="s">
        <v>33</v>
      </c>
      <c r="H19" s="201"/>
      <c r="I19" s="198" t="s">
        <v>58</v>
      </c>
      <c r="J19" s="189"/>
      <c r="K19" s="189"/>
      <c r="L19" s="189"/>
      <c r="O19" s="189" t="s">
        <v>115</v>
      </c>
      <c r="P19" s="199"/>
      <c r="Q19" s="7"/>
      <c r="R19" s="15"/>
      <c r="S19" s="21"/>
      <c r="T19" s="21"/>
      <c r="U19" s="21"/>
      <c r="V19" s="21"/>
      <c r="W19" s="25"/>
    </row>
    <row r="20" spans="1:23" ht="15.75">
      <c r="A20" s="205" t="s">
        <v>34</v>
      </c>
      <c r="B20" s="82"/>
      <c r="C20" s="194"/>
      <c r="D20" s="203" t="s">
        <v>85</v>
      </c>
      <c r="E20" s="199" t="s">
        <v>41</v>
      </c>
      <c r="F20" s="199"/>
      <c r="G20" s="199" t="s">
        <v>33</v>
      </c>
      <c r="H20" s="201"/>
      <c r="I20" s="207"/>
      <c r="J20" s="201"/>
      <c r="K20" s="201"/>
      <c r="L20" s="201"/>
      <c r="M20" s="201"/>
      <c r="N20" s="199"/>
      <c r="O20" s="199"/>
      <c r="P20" s="199"/>
      <c r="Q20" s="7"/>
      <c r="R20" s="15"/>
      <c r="S20" s="21"/>
      <c r="T20" s="21"/>
      <c r="U20" s="21"/>
      <c r="V20" s="21"/>
      <c r="W20" s="25"/>
    </row>
    <row r="21" spans="1:23" ht="15.75">
      <c r="A21" s="197" t="s">
        <v>7</v>
      </c>
      <c r="B21" s="195"/>
      <c r="C21" s="196"/>
      <c r="D21" s="203" t="s">
        <v>36</v>
      </c>
      <c r="E21" s="199" t="s">
        <v>41</v>
      </c>
      <c r="F21" s="195"/>
      <c r="G21" s="199" t="s">
        <v>33</v>
      </c>
      <c r="H21" s="201"/>
      <c r="I21" s="197" t="s">
        <v>54</v>
      </c>
      <c r="J21" s="195"/>
      <c r="K21" s="199"/>
      <c r="L21" s="199"/>
      <c r="O21" s="199" t="s">
        <v>133</v>
      </c>
      <c r="P21" s="199"/>
      <c r="Q21" s="7"/>
      <c r="R21" s="15"/>
      <c r="S21" s="21"/>
      <c r="T21" s="21"/>
      <c r="U21" s="21"/>
      <c r="V21" s="21"/>
      <c r="W21" s="25"/>
    </row>
    <row r="22" spans="1:23" ht="15.75">
      <c r="A22" s="197" t="s">
        <v>27</v>
      </c>
      <c r="B22" s="195"/>
      <c r="C22" s="206"/>
      <c r="D22" s="203" t="s">
        <v>19</v>
      </c>
      <c r="E22" s="199" t="s">
        <v>127</v>
      </c>
      <c r="F22" s="195"/>
      <c r="G22" s="199" t="s">
        <v>18</v>
      </c>
      <c r="H22" s="201"/>
      <c r="I22" s="197" t="s">
        <v>52</v>
      </c>
      <c r="J22" s="195"/>
      <c r="K22" s="199"/>
      <c r="L22" s="199"/>
      <c r="N22" s="199"/>
      <c r="O22" s="199" t="s">
        <v>161</v>
      </c>
      <c r="P22" s="199"/>
      <c r="Q22" s="7"/>
      <c r="R22" s="15"/>
      <c r="S22" s="21"/>
      <c r="T22" s="21"/>
      <c r="U22" s="21"/>
      <c r="V22" s="21"/>
      <c r="W22" s="25"/>
    </row>
    <row r="23" spans="1:23" ht="15.75">
      <c r="A23" s="197" t="s">
        <v>15</v>
      </c>
      <c r="B23" s="195" t="s">
        <v>47</v>
      </c>
      <c r="C23" s="206"/>
      <c r="D23" s="203" t="s">
        <v>88</v>
      </c>
      <c r="E23" s="199" t="s">
        <v>87</v>
      </c>
      <c r="F23" s="195"/>
      <c r="G23" s="199" t="s">
        <v>33</v>
      </c>
      <c r="H23" s="201"/>
      <c r="I23" s="205"/>
      <c r="J23" s="155"/>
      <c r="K23" s="82"/>
      <c r="L23" s="82"/>
      <c r="M23" s="230"/>
      <c r="N23" s="199"/>
      <c r="O23" s="199"/>
      <c r="P23" s="199"/>
      <c r="Q23" s="7"/>
      <c r="R23" s="15"/>
      <c r="S23" s="21"/>
      <c r="T23" s="21"/>
      <c r="U23" s="21"/>
      <c r="V23" s="21"/>
      <c r="W23" s="25"/>
    </row>
    <row r="24" spans="1:23" ht="15.75">
      <c r="A24" s="197" t="s">
        <v>15</v>
      </c>
      <c r="B24" s="195" t="s">
        <v>48</v>
      </c>
      <c r="C24" s="206"/>
      <c r="D24" s="203" t="s">
        <v>86</v>
      </c>
      <c r="E24" s="199" t="s">
        <v>87</v>
      </c>
      <c r="F24" s="195"/>
      <c r="G24" s="199" t="s">
        <v>33</v>
      </c>
      <c r="H24" s="195"/>
      <c r="I24" s="207"/>
      <c r="J24" s="201"/>
      <c r="K24" s="201"/>
      <c r="L24" s="201"/>
      <c r="M24" s="201"/>
      <c r="N24" s="201"/>
      <c r="O24" s="199"/>
      <c r="P24" s="199"/>
      <c r="Q24" s="7"/>
      <c r="R24" s="15"/>
      <c r="S24" s="21"/>
      <c r="T24" s="21"/>
      <c r="U24" s="21"/>
      <c r="V24" s="21"/>
      <c r="W24" s="25"/>
    </row>
    <row r="25" spans="1:23" ht="15.75">
      <c r="A25" s="197" t="s">
        <v>15</v>
      </c>
      <c r="B25" s="195" t="s">
        <v>89</v>
      </c>
      <c r="C25" s="206"/>
      <c r="D25" s="203"/>
      <c r="E25" s="199"/>
      <c r="F25" s="195"/>
      <c r="G25" s="199"/>
      <c r="H25" s="195"/>
      <c r="I25" s="197"/>
      <c r="J25" s="199"/>
      <c r="K25" s="199"/>
      <c r="L25" s="195"/>
      <c r="M25" s="199"/>
      <c r="N25" s="201"/>
      <c r="O25" s="199"/>
      <c r="P25" s="199"/>
      <c r="Q25" s="7"/>
      <c r="R25" s="15"/>
      <c r="S25" s="21"/>
      <c r="T25" s="21"/>
      <c r="U25" s="21"/>
      <c r="V25" s="21"/>
      <c r="W25" s="25"/>
    </row>
    <row r="26" spans="1:23" ht="15.75">
      <c r="A26" s="197" t="s">
        <v>35</v>
      </c>
      <c r="B26" s="195"/>
      <c r="C26" s="206"/>
      <c r="D26" s="174"/>
      <c r="E26" s="82"/>
      <c r="F26" s="82"/>
      <c r="G26" s="195"/>
      <c r="H26" s="195"/>
      <c r="I26" s="202" t="s">
        <v>53</v>
      </c>
      <c r="J26" s="201"/>
      <c r="K26" s="201"/>
      <c r="L26" s="201"/>
      <c r="M26" s="201" t="s">
        <v>134</v>
      </c>
      <c r="N26" s="201"/>
      <c r="O26" s="199"/>
      <c r="P26" s="199"/>
      <c r="Q26" s="7"/>
      <c r="R26" s="15"/>
      <c r="S26" s="21"/>
      <c r="T26" s="21"/>
      <c r="U26" s="21"/>
      <c r="V26" s="21"/>
      <c r="W26" s="25"/>
    </row>
    <row r="27" spans="1:23" ht="15.75">
      <c r="A27" s="174"/>
      <c r="B27" s="82"/>
      <c r="C27" s="194"/>
      <c r="D27" s="208"/>
      <c r="E27" s="82"/>
      <c r="F27" s="82"/>
      <c r="G27" s="199"/>
      <c r="H27" s="199"/>
      <c r="I27" s="205" t="s">
        <v>9</v>
      </c>
      <c r="J27" s="155"/>
      <c r="K27" s="82"/>
      <c r="L27" s="82"/>
      <c r="M27" s="230">
        <v>-1</v>
      </c>
      <c r="N27" s="201"/>
      <c r="O27" s="201"/>
      <c r="P27" s="199"/>
      <c r="Q27" s="7"/>
      <c r="R27" s="15"/>
      <c r="S27" s="21"/>
      <c r="T27" s="21"/>
      <c r="U27" s="21"/>
      <c r="V27" s="21"/>
      <c r="W27" s="25"/>
    </row>
    <row r="28" spans="1:23" ht="15.75">
      <c r="A28" s="197" t="s">
        <v>22</v>
      </c>
      <c r="B28" s="82"/>
      <c r="C28" s="194"/>
      <c r="D28" s="174"/>
      <c r="E28" s="82"/>
      <c r="F28" s="82"/>
      <c r="G28" s="199"/>
      <c r="H28" s="199"/>
      <c r="I28" s="205" t="s">
        <v>8</v>
      </c>
      <c r="J28" s="201"/>
      <c r="K28" s="201"/>
      <c r="L28" s="201" t="s">
        <v>135</v>
      </c>
      <c r="M28" s="201"/>
      <c r="N28" s="199"/>
      <c r="O28" s="199"/>
      <c r="P28" s="199"/>
      <c r="Q28" s="7"/>
      <c r="R28" s="15"/>
      <c r="S28" s="21"/>
      <c r="T28" s="21"/>
      <c r="U28" s="21"/>
      <c r="V28" s="21"/>
      <c r="W28" s="25"/>
    </row>
    <row r="29" spans="1:23" ht="15.75" thickBot="1">
      <c r="A29" s="174"/>
      <c r="B29" s="82"/>
      <c r="C29" s="194"/>
      <c r="D29" s="203"/>
      <c r="E29" s="199"/>
      <c r="F29" s="199"/>
      <c r="G29" s="199"/>
      <c r="H29" s="199"/>
      <c r="I29" s="17"/>
      <c r="J29" s="18"/>
      <c r="K29" s="18"/>
      <c r="L29" s="18"/>
      <c r="M29" s="18"/>
      <c r="N29" s="18"/>
      <c r="O29" s="18"/>
      <c r="P29" s="18"/>
      <c r="Q29" s="18"/>
      <c r="R29" s="271"/>
      <c r="S29" s="27"/>
      <c r="T29" s="27"/>
      <c r="U29" s="27"/>
      <c r="V29" s="27"/>
      <c r="W29" s="28"/>
    </row>
    <row r="30" spans="1:23" ht="30" customHeight="1" thickBot="1">
      <c r="A30" s="71" t="s">
        <v>13</v>
      </c>
      <c r="B30" s="71" t="s">
        <v>17</v>
      </c>
      <c r="C30" s="71" t="s">
        <v>10</v>
      </c>
      <c r="D30" s="71" t="s">
        <v>65</v>
      </c>
      <c r="E30" s="71" t="s">
        <v>14</v>
      </c>
      <c r="F30" s="71" t="s">
        <v>16</v>
      </c>
      <c r="G30" s="79" t="s">
        <v>66</v>
      </c>
      <c r="H30" s="80" t="s">
        <v>12</v>
      </c>
      <c r="I30" s="74" t="s">
        <v>0</v>
      </c>
      <c r="J30" s="75" t="s">
        <v>1</v>
      </c>
      <c r="K30" s="75" t="s">
        <v>2</v>
      </c>
      <c r="L30" s="76" t="s">
        <v>3</v>
      </c>
      <c r="M30" s="74" t="s">
        <v>4</v>
      </c>
      <c r="N30" s="75" t="s">
        <v>1</v>
      </c>
      <c r="O30" s="75" t="s">
        <v>2</v>
      </c>
      <c r="P30" s="77" t="s">
        <v>3</v>
      </c>
      <c r="Q30" s="74" t="s">
        <v>0</v>
      </c>
      <c r="R30" s="75" t="s">
        <v>1</v>
      </c>
      <c r="S30" s="75" t="s">
        <v>2</v>
      </c>
      <c r="T30" s="77" t="s">
        <v>3</v>
      </c>
      <c r="U30" s="73" t="s">
        <v>20</v>
      </c>
      <c r="V30" s="71" t="s">
        <v>16</v>
      </c>
      <c r="W30" s="71" t="s">
        <v>60</v>
      </c>
    </row>
    <row r="31" spans="1:23" ht="13.5" thickBot="1">
      <c r="A31" s="29" t="s">
        <v>26</v>
      </c>
      <c r="B31" s="27"/>
      <c r="C31" s="27"/>
      <c r="D31" s="27"/>
      <c r="E31" s="27"/>
      <c r="F31" s="27"/>
      <c r="G31" s="27"/>
      <c r="H31" s="27"/>
      <c r="I31" s="21"/>
      <c r="J31" s="21"/>
      <c r="K31" s="21"/>
      <c r="L31" s="26"/>
      <c r="M31" s="21"/>
      <c r="N31" s="21"/>
      <c r="O31" s="21"/>
      <c r="P31" s="27"/>
      <c r="Q31" s="27"/>
      <c r="R31" s="27"/>
      <c r="S31" s="27"/>
      <c r="T31" s="27"/>
      <c r="U31" s="27"/>
      <c r="V31" s="21"/>
      <c r="W31" s="28"/>
    </row>
    <row r="32" spans="1:23" ht="45" customHeight="1">
      <c r="A32" s="289"/>
      <c r="B32" s="62">
        <v>5</v>
      </c>
      <c r="C32" s="62"/>
      <c r="D32" s="330" t="s">
        <v>139</v>
      </c>
      <c r="E32" s="330">
        <v>1999</v>
      </c>
      <c r="F32" s="213" t="s">
        <v>23</v>
      </c>
      <c r="G32" s="66" t="s">
        <v>74</v>
      </c>
      <c r="H32" s="62" t="s">
        <v>18</v>
      </c>
      <c r="I32" s="290">
        <v>65</v>
      </c>
      <c r="J32" s="291">
        <v>68</v>
      </c>
      <c r="K32" s="295">
        <v>67</v>
      </c>
      <c r="L32" s="129">
        <f t="shared" ref="L32:L37" si="0">AVERAGE(I32:K32)</f>
        <v>66.666666666666671</v>
      </c>
      <c r="M32" s="297">
        <v>33</v>
      </c>
      <c r="N32" s="291">
        <v>36</v>
      </c>
      <c r="O32" s="295">
        <v>39</v>
      </c>
      <c r="P32" s="129">
        <f t="shared" ref="P32:P37" si="1">AVERAGE(M32:O32)</f>
        <v>36</v>
      </c>
      <c r="Q32" s="297">
        <v>75</v>
      </c>
      <c r="R32" s="291">
        <v>73</v>
      </c>
      <c r="S32" s="295">
        <v>73</v>
      </c>
      <c r="T32" s="129">
        <f t="shared" ref="T32:T37" si="2">AVERAGE(Q32:S32)</f>
        <v>73.666666666666671</v>
      </c>
      <c r="U32" s="301">
        <f>SUM(L32+T32)</f>
        <v>140.33333333333334</v>
      </c>
      <c r="V32" s="331"/>
      <c r="W32" s="332">
        <v>100</v>
      </c>
    </row>
    <row r="33" spans="1:23" ht="45" customHeight="1">
      <c r="A33" s="292"/>
      <c r="B33" s="59">
        <v>3</v>
      </c>
      <c r="C33" s="333"/>
      <c r="D33" s="333" t="s">
        <v>138</v>
      </c>
      <c r="E33" s="333">
        <v>1995</v>
      </c>
      <c r="F33" s="68" t="s">
        <v>24</v>
      </c>
      <c r="G33" s="214" t="s">
        <v>75</v>
      </c>
      <c r="H33" s="59" t="s">
        <v>39</v>
      </c>
      <c r="I33" s="292">
        <v>28</v>
      </c>
      <c r="J33" s="59">
        <v>26</v>
      </c>
      <c r="K33" s="92">
        <v>27</v>
      </c>
      <c r="L33" s="127">
        <f t="shared" si="0"/>
        <v>27</v>
      </c>
      <c r="M33" s="125">
        <v>62</v>
      </c>
      <c r="N33" s="59">
        <v>60</v>
      </c>
      <c r="O33" s="92">
        <v>60</v>
      </c>
      <c r="P33" s="127">
        <f t="shared" si="1"/>
        <v>60.666666666666664</v>
      </c>
      <c r="Q33" s="125">
        <v>70</v>
      </c>
      <c r="R33" s="59">
        <v>70</v>
      </c>
      <c r="S33" s="92">
        <v>71</v>
      </c>
      <c r="T33" s="127">
        <f t="shared" si="2"/>
        <v>70.333333333333329</v>
      </c>
      <c r="U33" s="302">
        <f>SUM(P33+T33)</f>
        <v>131</v>
      </c>
      <c r="V33" s="335"/>
      <c r="W33" s="336">
        <v>80</v>
      </c>
    </row>
    <row r="34" spans="1:23" ht="45" customHeight="1">
      <c r="A34" s="292"/>
      <c r="B34" s="59">
        <v>7</v>
      </c>
      <c r="C34" s="59">
        <v>9485256</v>
      </c>
      <c r="D34" s="333" t="s">
        <v>141</v>
      </c>
      <c r="E34" s="333">
        <v>1996</v>
      </c>
      <c r="F34" s="214" t="s">
        <v>73</v>
      </c>
      <c r="G34" s="214" t="s">
        <v>142</v>
      </c>
      <c r="H34" s="333" t="s">
        <v>142</v>
      </c>
      <c r="I34" s="292">
        <v>30</v>
      </c>
      <c r="J34" s="59">
        <v>29</v>
      </c>
      <c r="K34" s="92">
        <v>29</v>
      </c>
      <c r="L34" s="127">
        <f t="shared" si="0"/>
        <v>29.333333333333332</v>
      </c>
      <c r="M34" s="125">
        <v>60</v>
      </c>
      <c r="N34" s="59">
        <v>59</v>
      </c>
      <c r="O34" s="92">
        <v>57</v>
      </c>
      <c r="P34" s="127">
        <f t="shared" si="1"/>
        <v>58.666666666666664</v>
      </c>
      <c r="Q34" s="125">
        <v>38</v>
      </c>
      <c r="R34" s="59">
        <v>39</v>
      </c>
      <c r="S34" s="92">
        <v>39</v>
      </c>
      <c r="T34" s="127">
        <f t="shared" si="2"/>
        <v>38.666666666666664</v>
      </c>
      <c r="U34" s="302">
        <f>SUM(P34+T34)</f>
        <v>97.333333333333329</v>
      </c>
      <c r="V34" s="335"/>
      <c r="W34" s="336">
        <v>60</v>
      </c>
    </row>
    <row r="35" spans="1:23" ht="45" customHeight="1">
      <c r="A35" s="292"/>
      <c r="B35" s="59">
        <v>4</v>
      </c>
      <c r="C35" s="59"/>
      <c r="D35" s="333" t="s">
        <v>79</v>
      </c>
      <c r="E35" s="333">
        <v>1998</v>
      </c>
      <c r="F35" s="214" t="s">
        <v>23</v>
      </c>
      <c r="G35" s="214" t="s">
        <v>136</v>
      </c>
      <c r="H35" s="333" t="s">
        <v>37</v>
      </c>
      <c r="I35" s="292">
        <v>38</v>
      </c>
      <c r="J35" s="59">
        <v>35</v>
      </c>
      <c r="K35" s="92">
        <v>34</v>
      </c>
      <c r="L35" s="127">
        <f t="shared" si="0"/>
        <v>35.666666666666664</v>
      </c>
      <c r="M35" s="125">
        <v>52</v>
      </c>
      <c r="N35" s="59">
        <v>54</v>
      </c>
      <c r="O35" s="92">
        <v>51</v>
      </c>
      <c r="P35" s="127">
        <f t="shared" si="1"/>
        <v>52.333333333333336</v>
      </c>
      <c r="Q35" s="125">
        <v>45</v>
      </c>
      <c r="R35" s="59">
        <v>46</v>
      </c>
      <c r="S35" s="92">
        <v>43</v>
      </c>
      <c r="T35" s="127">
        <f t="shared" si="2"/>
        <v>44.666666666666664</v>
      </c>
      <c r="U35" s="302">
        <f>SUM(L35+P35)</f>
        <v>88</v>
      </c>
      <c r="V35" s="335"/>
      <c r="W35" s="336">
        <v>50</v>
      </c>
    </row>
    <row r="36" spans="1:23" ht="45" customHeight="1">
      <c r="A36" s="292"/>
      <c r="B36" s="59">
        <v>1</v>
      </c>
      <c r="C36" s="59"/>
      <c r="D36" s="333" t="s">
        <v>81</v>
      </c>
      <c r="E36" s="333">
        <v>1998</v>
      </c>
      <c r="F36" s="214" t="s">
        <v>23</v>
      </c>
      <c r="G36" s="214" t="s">
        <v>136</v>
      </c>
      <c r="H36" s="333" t="s">
        <v>37</v>
      </c>
      <c r="I36" s="292">
        <v>20</v>
      </c>
      <c r="J36" s="59">
        <v>18</v>
      </c>
      <c r="K36" s="92">
        <v>21</v>
      </c>
      <c r="L36" s="127">
        <f t="shared" si="0"/>
        <v>19.666666666666668</v>
      </c>
      <c r="M36" s="125">
        <v>40</v>
      </c>
      <c r="N36" s="59">
        <v>42</v>
      </c>
      <c r="O36" s="92">
        <v>43</v>
      </c>
      <c r="P36" s="127">
        <f t="shared" si="1"/>
        <v>41.666666666666664</v>
      </c>
      <c r="Q36" s="125">
        <v>42</v>
      </c>
      <c r="R36" s="59">
        <v>40</v>
      </c>
      <c r="S36" s="92">
        <v>41</v>
      </c>
      <c r="T36" s="127">
        <f t="shared" si="2"/>
        <v>41</v>
      </c>
      <c r="U36" s="302">
        <f>SUM(P36+T36)</f>
        <v>82.666666666666657</v>
      </c>
      <c r="V36" s="335"/>
      <c r="W36" s="336">
        <v>45</v>
      </c>
    </row>
    <row r="37" spans="1:23" ht="45" customHeight="1" thickBot="1">
      <c r="A37" s="337"/>
      <c r="B37" s="65">
        <v>2</v>
      </c>
      <c r="C37" s="65"/>
      <c r="D37" s="343" t="s">
        <v>137</v>
      </c>
      <c r="E37" s="343">
        <v>1999</v>
      </c>
      <c r="F37" s="215" t="s">
        <v>23</v>
      </c>
      <c r="G37" s="70" t="s">
        <v>42</v>
      </c>
      <c r="H37" s="65" t="s">
        <v>38</v>
      </c>
      <c r="I37" s="293">
        <v>15</v>
      </c>
      <c r="J37" s="294">
        <v>17</v>
      </c>
      <c r="K37" s="296">
        <v>18</v>
      </c>
      <c r="L37" s="300">
        <f t="shared" si="0"/>
        <v>16.666666666666668</v>
      </c>
      <c r="M37" s="298">
        <v>31</v>
      </c>
      <c r="N37" s="294">
        <v>32</v>
      </c>
      <c r="O37" s="296">
        <v>30</v>
      </c>
      <c r="P37" s="300">
        <f t="shared" si="1"/>
        <v>31</v>
      </c>
      <c r="Q37" s="298">
        <v>7</v>
      </c>
      <c r="R37" s="294">
        <v>10</v>
      </c>
      <c r="S37" s="296">
        <v>9</v>
      </c>
      <c r="T37" s="300">
        <f t="shared" si="2"/>
        <v>8.6666666666666661</v>
      </c>
      <c r="U37" s="303">
        <f>SUM(P37+T37)</f>
        <v>39.666666666666664</v>
      </c>
      <c r="V37" s="342"/>
      <c r="W37" s="339">
        <v>40</v>
      </c>
    </row>
    <row r="38" spans="1:23" ht="13.5" thickBot="1">
      <c r="A38" s="26" t="s">
        <v>28</v>
      </c>
      <c r="B38" s="21"/>
      <c r="C38" s="21"/>
      <c r="D38" s="33"/>
      <c r="E38" s="33"/>
      <c r="F38" s="34"/>
      <c r="G38" s="33"/>
      <c r="H38" s="33"/>
      <c r="I38" s="27"/>
      <c r="J38" s="27"/>
      <c r="K38" s="27"/>
      <c r="L38" s="328"/>
      <c r="M38" s="27"/>
      <c r="N38" s="27"/>
      <c r="O38" s="27"/>
      <c r="P38" s="329"/>
      <c r="Q38" s="27"/>
      <c r="R38" s="27"/>
      <c r="S38" s="27"/>
      <c r="T38" s="329"/>
      <c r="U38" s="329"/>
      <c r="V38" s="40"/>
      <c r="W38" s="57"/>
    </row>
    <row r="39" spans="1:23" ht="22.5" customHeight="1">
      <c r="A39" s="289">
        <v>7</v>
      </c>
      <c r="B39" s="62"/>
      <c r="C39" s="62"/>
      <c r="D39" s="62"/>
      <c r="E39" s="62"/>
      <c r="F39" s="66"/>
      <c r="G39" s="62"/>
      <c r="H39" s="93"/>
      <c r="I39" s="290">
        <v>0</v>
      </c>
      <c r="J39" s="291">
        <v>0</v>
      </c>
      <c r="K39" s="295">
        <v>0</v>
      </c>
      <c r="L39" s="299">
        <f t="shared" ref="L39" si="3">AVERAGE(I39:K39)</f>
        <v>0</v>
      </c>
      <c r="M39" s="297">
        <v>0</v>
      </c>
      <c r="N39" s="291">
        <v>0</v>
      </c>
      <c r="O39" s="295">
        <v>0</v>
      </c>
      <c r="P39" s="129">
        <f t="shared" ref="P39" si="4">AVERAGE(M39:O39)</f>
        <v>0</v>
      </c>
      <c r="Q39" s="284">
        <v>0</v>
      </c>
      <c r="R39" s="284">
        <v>0</v>
      </c>
      <c r="S39" s="283">
        <v>0</v>
      </c>
      <c r="T39" s="287">
        <v>0</v>
      </c>
      <c r="U39" s="301">
        <f t="shared" ref="U39" si="5">MAX(P39,T39)</f>
        <v>0</v>
      </c>
      <c r="V39" s="331"/>
      <c r="W39" s="332" t="s">
        <v>114</v>
      </c>
    </row>
    <row r="40" spans="1:23" ht="22.5" customHeight="1">
      <c r="A40" s="292">
        <v>8</v>
      </c>
      <c r="B40" s="59"/>
      <c r="C40" s="59"/>
      <c r="D40" s="59"/>
      <c r="E40" s="59"/>
      <c r="F40" s="68"/>
      <c r="G40" s="59"/>
      <c r="H40" s="334"/>
      <c r="I40" s="292">
        <v>0</v>
      </c>
      <c r="J40" s="59">
        <v>0</v>
      </c>
      <c r="K40" s="92">
        <v>0</v>
      </c>
      <c r="L40" s="216">
        <f t="shared" ref="L40:L42" si="6">AVERAGE(I40:K40)</f>
        <v>0</v>
      </c>
      <c r="M40" s="125">
        <v>0</v>
      </c>
      <c r="N40" s="59">
        <v>0</v>
      </c>
      <c r="O40" s="92">
        <v>0</v>
      </c>
      <c r="P40" s="127">
        <f t="shared" ref="P40:P42" si="7">AVERAGE(M40:O40)</f>
        <v>0</v>
      </c>
      <c r="Q40" s="167">
        <v>0</v>
      </c>
      <c r="R40" s="160">
        <v>0</v>
      </c>
      <c r="S40" s="166">
        <v>0</v>
      </c>
      <c r="T40" s="288">
        <v>0</v>
      </c>
      <c r="U40" s="302">
        <f t="shared" ref="U40:U42" si="8">MAX(P40,T40)</f>
        <v>0</v>
      </c>
      <c r="V40" s="335"/>
      <c r="W40" s="336" t="s">
        <v>115</v>
      </c>
    </row>
    <row r="41" spans="1:23" ht="22.5" customHeight="1">
      <c r="A41" s="292">
        <v>9</v>
      </c>
      <c r="B41" s="59"/>
      <c r="C41" s="59"/>
      <c r="D41" s="333"/>
      <c r="E41" s="333"/>
      <c r="F41" s="214"/>
      <c r="G41" s="333"/>
      <c r="H41" s="334"/>
      <c r="I41" s="292">
        <v>0</v>
      </c>
      <c r="J41" s="59">
        <v>0</v>
      </c>
      <c r="K41" s="92">
        <v>0</v>
      </c>
      <c r="L41" s="216">
        <f t="shared" si="6"/>
        <v>0</v>
      </c>
      <c r="M41" s="125">
        <v>0</v>
      </c>
      <c r="N41" s="59">
        <v>0</v>
      </c>
      <c r="O41" s="92">
        <v>0</v>
      </c>
      <c r="P41" s="127">
        <f t="shared" si="7"/>
        <v>0</v>
      </c>
      <c r="Q41" s="167">
        <v>0</v>
      </c>
      <c r="R41" s="160">
        <v>0</v>
      </c>
      <c r="S41" s="166">
        <v>0</v>
      </c>
      <c r="T41" s="288">
        <v>0</v>
      </c>
      <c r="U41" s="302">
        <f t="shared" si="8"/>
        <v>0</v>
      </c>
      <c r="V41" s="335"/>
      <c r="W41" s="336" t="s">
        <v>116</v>
      </c>
    </row>
    <row r="42" spans="1:23" ht="22.5" customHeight="1" thickBot="1">
      <c r="A42" s="337">
        <v>10</v>
      </c>
      <c r="B42" s="65"/>
      <c r="C42" s="65"/>
      <c r="D42" s="343"/>
      <c r="E42" s="343"/>
      <c r="F42" s="215"/>
      <c r="G42" s="343"/>
      <c r="H42" s="344"/>
      <c r="I42" s="337">
        <v>0</v>
      </c>
      <c r="J42" s="65">
        <v>0</v>
      </c>
      <c r="K42" s="124">
        <v>0</v>
      </c>
      <c r="L42" s="217">
        <f t="shared" si="6"/>
        <v>0</v>
      </c>
      <c r="M42" s="126">
        <v>0</v>
      </c>
      <c r="N42" s="65">
        <v>0</v>
      </c>
      <c r="O42" s="124">
        <v>0</v>
      </c>
      <c r="P42" s="128">
        <f t="shared" si="7"/>
        <v>0</v>
      </c>
      <c r="Q42" s="345">
        <v>0</v>
      </c>
      <c r="R42" s="163">
        <v>0</v>
      </c>
      <c r="S42" s="277">
        <v>0</v>
      </c>
      <c r="T42" s="346">
        <v>0</v>
      </c>
      <c r="U42" s="338">
        <f t="shared" si="8"/>
        <v>0</v>
      </c>
      <c r="V42" s="342"/>
      <c r="W42" s="339" t="s">
        <v>117</v>
      </c>
    </row>
    <row r="43" spans="1:2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36"/>
    </row>
    <row r="44" spans="1:23" ht="16.5" thickBot="1">
      <c r="A44" s="153" t="s">
        <v>31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22"/>
      <c r="V44" s="22"/>
      <c r="W44" s="36"/>
    </row>
    <row r="45" spans="1:23" ht="15">
      <c r="A45" s="67"/>
      <c r="B45" s="289"/>
      <c r="C45" s="62"/>
      <c r="D45" s="62"/>
      <c r="E45" s="330"/>
      <c r="F45" s="66"/>
      <c r="G45" s="330"/>
      <c r="H45" s="340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22"/>
      <c r="V45" s="22"/>
      <c r="W45" s="36"/>
    </row>
    <row r="46" spans="1:23" ht="15">
      <c r="A46" s="67"/>
      <c r="B46" s="292"/>
      <c r="C46" s="59"/>
      <c r="D46" s="333"/>
      <c r="E46" s="333"/>
      <c r="F46" s="68"/>
      <c r="G46" s="59"/>
      <c r="H46" s="341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22"/>
      <c r="V46" s="22"/>
      <c r="W46" s="22"/>
    </row>
    <row r="47" spans="1:23" ht="15">
      <c r="A47" s="67"/>
      <c r="B47" s="292"/>
      <c r="C47" s="59"/>
      <c r="D47" s="333"/>
      <c r="E47" s="333"/>
      <c r="F47" s="68"/>
      <c r="G47" s="333"/>
      <c r="H47" s="341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22"/>
      <c r="V47" s="22"/>
      <c r="W47" s="22"/>
    </row>
    <row r="48" spans="1:23" ht="15.75" thickBot="1">
      <c r="A48" s="67"/>
      <c r="B48" s="337"/>
      <c r="C48" s="65"/>
      <c r="D48" s="65"/>
      <c r="E48" s="65"/>
      <c r="F48" s="70"/>
      <c r="G48" s="65"/>
      <c r="H48" s="306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22"/>
      <c r="V48" s="22"/>
      <c r="W48" s="22"/>
    </row>
    <row r="49" spans="1:23" ht="1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22"/>
      <c r="V49" s="22"/>
      <c r="W49" s="22"/>
    </row>
    <row r="50" spans="1:23" ht="1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22"/>
      <c r="V50" s="22"/>
      <c r="W50" s="22"/>
    </row>
    <row r="51" spans="1:23" ht="15">
      <c r="A51" s="67" t="s">
        <v>61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 t="s">
        <v>62</v>
      </c>
      <c r="N51" s="67"/>
      <c r="O51" s="67"/>
      <c r="P51" s="67"/>
      <c r="Q51" s="67"/>
      <c r="R51" s="67"/>
      <c r="S51" s="67"/>
      <c r="T51" s="67"/>
      <c r="U51" s="22"/>
      <c r="V51" s="22"/>
      <c r="W51" s="22"/>
    </row>
    <row r="52" spans="1:23" ht="1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</row>
  </sheetData>
  <sortState ref="B32:U37">
    <sortCondition descending="1" ref="U32:U37"/>
  </sortState>
  <mergeCells count="4">
    <mergeCell ref="D5:S5"/>
    <mergeCell ref="D7:S7"/>
    <mergeCell ref="D4:S4"/>
    <mergeCell ref="D9:S9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W54"/>
  <sheetViews>
    <sheetView zoomScale="80" zoomScaleNormal="80" workbookViewId="0">
      <selection activeCell="D18" sqref="D18:G18"/>
    </sheetView>
  </sheetViews>
  <sheetFormatPr defaultColWidth="11.42578125" defaultRowHeight="20.100000000000001" customHeight="1"/>
  <cols>
    <col min="1" max="1" width="8.5703125" style="67" customWidth="1"/>
    <col min="2" max="2" width="7.5703125" style="67" customWidth="1"/>
    <col min="3" max="3" width="12" style="67" customWidth="1"/>
    <col min="4" max="4" width="26" style="67" customWidth="1"/>
    <col min="5" max="5" width="7.7109375" style="67" customWidth="1"/>
    <col min="6" max="6" width="10.42578125" style="67" customWidth="1"/>
    <col min="7" max="7" width="40.140625" style="67" customWidth="1"/>
    <col min="8" max="8" width="26.85546875" style="67" customWidth="1"/>
    <col min="9" max="10" width="4.42578125" style="67" customWidth="1"/>
    <col min="11" max="11" width="4.85546875" style="67" customWidth="1"/>
    <col min="12" max="12" width="7" style="67" customWidth="1"/>
    <col min="13" max="13" width="4.5703125" style="67" customWidth="1"/>
    <col min="14" max="14" width="4.85546875" style="67" customWidth="1"/>
    <col min="15" max="15" width="4.7109375" style="67" customWidth="1"/>
    <col min="16" max="16" width="6.7109375" style="67" customWidth="1"/>
    <col min="17" max="17" width="5.42578125" style="67" customWidth="1"/>
    <col min="18" max="18" width="4.42578125" style="67" customWidth="1"/>
    <col min="19" max="19" width="4.85546875" style="67" customWidth="1"/>
    <col min="20" max="20" width="6.85546875" style="67" customWidth="1"/>
    <col min="21" max="21" width="9.42578125" style="67" customWidth="1"/>
    <col min="22" max="22" width="7.140625" style="67" customWidth="1"/>
    <col min="23" max="23" width="8.28515625" style="67" customWidth="1"/>
    <col min="24" max="16384" width="11.42578125" style="67"/>
  </cols>
  <sheetData>
    <row r="1" spans="1:23" ht="33.75" customHeight="1">
      <c r="D1" s="118"/>
      <c r="G1" s="453" t="s">
        <v>123</v>
      </c>
      <c r="H1" s="453"/>
      <c r="I1" s="453"/>
      <c r="J1" s="453"/>
      <c r="K1" s="453"/>
      <c r="L1" s="453"/>
      <c r="M1" s="117"/>
    </row>
    <row r="2" spans="1:23" ht="25.5" customHeight="1">
      <c r="G2" s="451" t="s">
        <v>124</v>
      </c>
      <c r="H2" s="451"/>
      <c r="I2" s="451"/>
      <c r="J2" s="451"/>
      <c r="K2" s="451"/>
      <c r="L2" s="451"/>
      <c r="M2" s="116"/>
      <c r="N2" s="116"/>
      <c r="O2" s="116"/>
    </row>
    <row r="3" spans="1:23" ht="23.25" customHeight="1">
      <c r="G3" s="452" t="s">
        <v>59</v>
      </c>
      <c r="H3" s="452"/>
      <c r="I3" s="452"/>
      <c r="J3" s="452"/>
      <c r="K3" s="452"/>
      <c r="L3" s="452"/>
      <c r="M3" s="115"/>
    </row>
    <row r="4" spans="1:23" ht="23.25" customHeight="1" thickBot="1">
      <c r="G4" s="454" t="s">
        <v>63</v>
      </c>
      <c r="H4" s="454"/>
      <c r="I4" s="454"/>
      <c r="J4" s="454"/>
      <c r="K4" s="454"/>
      <c r="L4" s="454"/>
      <c r="M4" s="220"/>
    </row>
    <row r="5" spans="1:23" ht="34.5" customHeight="1" thickBot="1">
      <c r="A5" s="185" t="s">
        <v>55</v>
      </c>
      <c r="B5" s="134"/>
      <c r="C5" s="146"/>
      <c r="D5" s="455" t="s">
        <v>162</v>
      </c>
      <c r="E5" s="456"/>
      <c r="F5" s="456"/>
      <c r="G5" s="456"/>
      <c r="H5" s="457"/>
      <c r="I5" s="186" t="s">
        <v>49</v>
      </c>
      <c r="J5" s="187"/>
      <c r="K5" s="187"/>
      <c r="L5" s="187"/>
      <c r="M5" s="187"/>
      <c r="N5" s="187"/>
      <c r="O5" s="187"/>
      <c r="P5" s="134"/>
      <c r="Q5" s="134"/>
      <c r="R5" s="134"/>
      <c r="S5" s="134"/>
      <c r="T5" s="134"/>
      <c r="U5" s="134"/>
      <c r="V5" s="134"/>
      <c r="W5" s="146"/>
    </row>
    <row r="6" spans="1:23" ht="23.25" customHeight="1" thickBot="1">
      <c r="A6" s="188"/>
      <c r="B6" s="189"/>
      <c r="C6" s="190"/>
      <c r="D6" s="191" t="s">
        <v>44</v>
      </c>
      <c r="E6" s="192" t="s">
        <v>45</v>
      </c>
      <c r="F6" s="191"/>
      <c r="G6" s="192" t="s">
        <v>46</v>
      </c>
      <c r="H6" s="193"/>
      <c r="I6" s="174"/>
      <c r="J6" s="82"/>
      <c r="K6" s="82"/>
      <c r="L6" s="82"/>
      <c r="M6" s="82"/>
      <c r="N6" s="82"/>
      <c r="O6" s="82"/>
      <c r="P6" s="82"/>
      <c r="Q6" s="189"/>
      <c r="R6" s="189"/>
      <c r="S6" s="82"/>
      <c r="T6" s="82"/>
      <c r="U6" s="82"/>
      <c r="V6" s="82"/>
      <c r="W6" s="194"/>
    </row>
    <row r="7" spans="1:23" ht="18" customHeight="1">
      <c r="A7" s="174"/>
      <c r="B7" s="195"/>
      <c r="C7" s="196"/>
      <c r="D7" s="197"/>
      <c r="E7" s="195"/>
      <c r="F7" s="195"/>
      <c r="G7" s="195"/>
      <c r="H7" s="195"/>
      <c r="I7" s="198" t="s">
        <v>50</v>
      </c>
      <c r="J7" s="189"/>
      <c r="K7" s="189"/>
      <c r="L7" s="189"/>
      <c r="M7" s="199"/>
      <c r="N7" s="199"/>
      <c r="O7" s="189"/>
      <c r="P7" s="189"/>
      <c r="Q7" s="199"/>
      <c r="R7" s="82"/>
      <c r="S7" s="82"/>
      <c r="T7" s="82"/>
      <c r="U7" s="82"/>
      <c r="V7" s="82"/>
      <c r="W7" s="194"/>
    </row>
    <row r="8" spans="1:23" ht="18" customHeight="1">
      <c r="A8" s="197" t="s">
        <v>5</v>
      </c>
      <c r="B8" s="195"/>
      <c r="C8" s="196"/>
      <c r="D8" s="200"/>
      <c r="E8" s="200"/>
      <c r="F8" s="200"/>
      <c r="G8" s="200"/>
      <c r="H8" s="201"/>
      <c r="I8" s="202" t="s">
        <v>83</v>
      </c>
      <c r="J8" s="199"/>
      <c r="K8" s="199"/>
      <c r="L8" s="199"/>
      <c r="M8" s="199"/>
      <c r="N8" s="199"/>
      <c r="O8" s="199"/>
      <c r="P8" s="199"/>
      <c r="Q8" s="199"/>
      <c r="R8" s="82"/>
      <c r="S8" s="82"/>
      <c r="T8" s="82"/>
      <c r="U8" s="82"/>
      <c r="V8" s="82"/>
      <c r="W8" s="194"/>
    </row>
    <row r="9" spans="1:23" ht="18" customHeight="1">
      <c r="A9" s="197" t="s">
        <v>21</v>
      </c>
      <c r="B9" s="195"/>
      <c r="C9" s="196"/>
      <c r="D9" s="203" t="s">
        <v>19</v>
      </c>
      <c r="E9" s="199" t="s">
        <v>127</v>
      </c>
      <c r="F9" s="195"/>
      <c r="G9" s="199" t="s">
        <v>18</v>
      </c>
      <c r="H9" s="201"/>
      <c r="I9" s="197" t="s">
        <v>51</v>
      </c>
      <c r="J9" s="199"/>
      <c r="K9" s="199"/>
      <c r="L9" s="199"/>
      <c r="M9" s="199"/>
      <c r="N9" s="199"/>
      <c r="O9" s="199"/>
      <c r="P9" s="199"/>
      <c r="Q9" s="199"/>
      <c r="R9" s="82"/>
      <c r="S9" s="82"/>
      <c r="T9" s="82"/>
      <c r="U9" s="82"/>
      <c r="V9" s="82"/>
      <c r="W9" s="194"/>
    </row>
    <row r="10" spans="1:23" ht="18" customHeight="1">
      <c r="A10" s="197" t="s">
        <v>6</v>
      </c>
      <c r="B10" s="195"/>
      <c r="C10" s="196"/>
      <c r="D10" s="174" t="s">
        <v>32</v>
      </c>
      <c r="E10" s="199" t="s">
        <v>41</v>
      </c>
      <c r="F10" s="195"/>
      <c r="G10" s="82" t="s">
        <v>33</v>
      </c>
      <c r="H10" s="201"/>
      <c r="I10" s="198" t="s">
        <v>30</v>
      </c>
      <c r="J10" s="189"/>
      <c r="K10" s="189"/>
      <c r="L10" s="189"/>
      <c r="M10" s="204"/>
      <c r="N10" s="199"/>
      <c r="O10" s="189" t="s">
        <v>130</v>
      </c>
      <c r="P10" s="199"/>
      <c r="Q10" s="199"/>
      <c r="R10" s="82"/>
      <c r="S10" s="82"/>
      <c r="T10" s="82"/>
      <c r="U10" s="82"/>
      <c r="V10" s="82"/>
      <c r="W10" s="194"/>
    </row>
    <row r="11" spans="1:23" ht="15.75">
      <c r="A11" s="205" t="s">
        <v>34</v>
      </c>
      <c r="B11" s="82"/>
      <c r="C11" s="194"/>
      <c r="D11" s="203" t="s">
        <v>85</v>
      </c>
      <c r="E11" s="199" t="s">
        <v>41</v>
      </c>
      <c r="F11" s="199"/>
      <c r="G11" s="199" t="s">
        <v>33</v>
      </c>
      <c r="H11" s="201"/>
      <c r="I11" s="198" t="s">
        <v>84</v>
      </c>
      <c r="J11" s="189"/>
      <c r="K11" s="189"/>
      <c r="L11" s="189"/>
      <c r="M11" s="204"/>
      <c r="N11" s="199"/>
      <c r="O11" s="189" t="s">
        <v>132</v>
      </c>
      <c r="P11" s="199"/>
      <c r="Q11" s="199"/>
      <c r="R11" s="82"/>
      <c r="S11" s="82"/>
      <c r="T11" s="82"/>
      <c r="U11" s="82"/>
      <c r="V11" s="82"/>
      <c r="W11" s="194"/>
    </row>
    <row r="12" spans="1:23" ht="18" customHeight="1">
      <c r="A12" s="197" t="s">
        <v>7</v>
      </c>
      <c r="B12" s="195"/>
      <c r="C12" s="196"/>
      <c r="D12" s="203" t="s">
        <v>36</v>
      </c>
      <c r="E12" s="199" t="s">
        <v>41</v>
      </c>
      <c r="F12" s="195"/>
      <c r="G12" s="199" t="s">
        <v>33</v>
      </c>
      <c r="H12" s="201"/>
      <c r="I12" s="198" t="s">
        <v>58</v>
      </c>
      <c r="J12" s="189"/>
      <c r="K12" s="189"/>
      <c r="L12" s="189"/>
      <c r="M12" s="204"/>
      <c r="N12" s="199"/>
      <c r="O12" s="189" t="s">
        <v>115</v>
      </c>
      <c r="P12" s="199"/>
      <c r="Q12" s="199"/>
      <c r="R12" s="82"/>
      <c r="S12" s="82"/>
      <c r="T12" s="82"/>
      <c r="U12" s="82"/>
      <c r="V12" s="82"/>
      <c r="W12" s="194"/>
    </row>
    <row r="13" spans="1:23" ht="18" customHeight="1">
      <c r="A13" s="197" t="s">
        <v>27</v>
      </c>
      <c r="B13" s="195"/>
      <c r="C13" s="206"/>
      <c r="H13" s="201"/>
      <c r="I13" s="207"/>
      <c r="J13" s="201"/>
      <c r="K13" s="201"/>
      <c r="L13" s="201"/>
      <c r="M13" s="204"/>
      <c r="N13" s="199"/>
      <c r="O13" s="201"/>
      <c r="P13" s="199"/>
      <c r="Q13" s="199"/>
      <c r="R13" s="82"/>
      <c r="S13" s="82"/>
      <c r="T13" s="82"/>
      <c r="U13" s="82"/>
      <c r="V13" s="82"/>
      <c r="W13" s="194"/>
    </row>
    <row r="14" spans="1:23" ht="18" customHeight="1">
      <c r="A14" s="197" t="s">
        <v>15</v>
      </c>
      <c r="B14" s="195" t="s">
        <v>47</v>
      </c>
      <c r="C14" s="206"/>
      <c r="D14" s="203" t="s">
        <v>19</v>
      </c>
      <c r="E14" s="199" t="s">
        <v>127</v>
      </c>
      <c r="F14" s="195"/>
      <c r="G14" s="199" t="s">
        <v>18</v>
      </c>
      <c r="H14" s="201"/>
      <c r="I14" s="197" t="s">
        <v>54</v>
      </c>
      <c r="J14" s="195"/>
      <c r="K14" s="199"/>
      <c r="L14" s="199"/>
      <c r="M14" s="204"/>
      <c r="N14" s="199"/>
      <c r="O14" s="199" t="s">
        <v>133</v>
      </c>
      <c r="P14" s="199"/>
      <c r="Q14" s="199"/>
      <c r="R14" s="82"/>
      <c r="S14" s="82"/>
      <c r="T14" s="82"/>
      <c r="U14" s="82"/>
      <c r="V14" s="82"/>
      <c r="W14" s="194"/>
    </row>
    <row r="15" spans="1:23" ht="18" customHeight="1">
      <c r="A15" s="197" t="s">
        <v>15</v>
      </c>
      <c r="B15" s="195" t="s">
        <v>48</v>
      </c>
      <c r="C15" s="206"/>
      <c r="D15" s="203" t="s">
        <v>88</v>
      </c>
      <c r="E15" s="199" t="s">
        <v>87</v>
      </c>
      <c r="F15" s="195"/>
      <c r="G15" s="199" t="s">
        <v>33</v>
      </c>
      <c r="H15" s="195"/>
      <c r="I15" s="197" t="s">
        <v>52</v>
      </c>
      <c r="J15" s="195"/>
      <c r="K15" s="199"/>
      <c r="L15" s="199"/>
      <c r="M15" s="199"/>
      <c r="N15" s="199"/>
      <c r="O15" s="199" t="s">
        <v>161</v>
      </c>
      <c r="P15" s="199"/>
      <c r="Q15" s="199"/>
      <c r="R15" s="82"/>
      <c r="S15" s="82"/>
      <c r="T15" s="82"/>
      <c r="U15" s="82"/>
      <c r="V15" s="82"/>
      <c r="W15" s="194"/>
    </row>
    <row r="16" spans="1:23" ht="18" customHeight="1">
      <c r="A16" s="197" t="s">
        <v>15</v>
      </c>
      <c r="B16" s="195" t="s">
        <v>89</v>
      </c>
      <c r="C16" s="206"/>
      <c r="D16" s="203" t="s">
        <v>163</v>
      </c>
      <c r="E16" s="199" t="s">
        <v>87</v>
      </c>
      <c r="F16" s="195"/>
      <c r="G16" s="199" t="s">
        <v>33</v>
      </c>
      <c r="H16" s="195"/>
      <c r="I16" s="197"/>
      <c r="J16" s="199"/>
      <c r="K16" s="199"/>
      <c r="L16" s="195"/>
      <c r="M16" s="199"/>
      <c r="N16" s="201"/>
      <c r="O16" s="199"/>
      <c r="P16" s="199"/>
      <c r="Q16" s="199"/>
      <c r="R16" s="82"/>
      <c r="S16" s="82"/>
      <c r="T16" s="82"/>
      <c r="U16" s="82"/>
      <c r="V16" s="82"/>
      <c r="W16" s="194"/>
    </row>
    <row r="17" spans="1:23" ht="18" customHeight="1">
      <c r="A17" s="197" t="s">
        <v>35</v>
      </c>
      <c r="B17" s="195"/>
      <c r="C17" s="206"/>
      <c r="D17" s="208" t="s">
        <v>167</v>
      </c>
      <c r="E17" s="82" t="s">
        <v>41</v>
      </c>
      <c r="F17" s="82"/>
      <c r="G17" s="199" t="s">
        <v>168</v>
      </c>
      <c r="H17" s="195"/>
      <c r="I17" s="202" t="s">
        <v>53</v>
      </c>
      <c r="J17" s="201"/>
      <c r="K17" s="201"/>
      <c r="L17" s="201"/>
      <c r="M17" s="201" t="s">
        <v>134</v>
      </c>
      <c r="N17" s="201"/>
      <c r="O17" s="199"/>
      <c r="P17" s="199"/>
      <c r="Q17" s="7"/>
      <c r="R17" s="82"/>
      <c r="S17" s="82"/>
      <c r="T17" s="82"/>
      <c r="U17" s="82"/>
      <c r="V17" s="82"/>
      <c r="W17" s="194"/>
    </row>
    <row r="18" spans="1:23" ht="18" customHeight="1">
      <c r="A18" s="205" t="s">
        <v>166</v>
      </c>
      <c r="B18" s="82"/>
      <c r="C18" s="194"/>
      <c r="D18" s="67" t="s">
        <v>170</v>
      </c>
      <c r="E18" s="67" t="s">
        <v>127</v>
      </c>
      <c r="G18" s="67" t="s">
        <v>33</v>
      </c>
      <c r="H18" s="199"/>
      <c r="I18" s="205" t="s">
        <v>9</v>
      </c>
      <c r="J18" s="155"/>
      <c r="K18" s="82"/>
      <c r="L18" s="82"/>
      <c r="M18" s="230">
        <v>-1</v>
      </c>
      <c r="N18" s="201"/>
      <c r="O18" s="201"/>
      <c r="P18" s="199"/>
      <c r="Q18" s="7"/>
      <c r="R18" s="82"/>
      <c r="S18" s="82"/>
      <c r="T18" s="82"/>
      <c r="U18" s="82"/>
      <c r="V18" s="82"/>
      <c r="W18" s="194"/>
    </row>
    <row r="19" spans="1:23" ht="18" customHeight="1">
      <c r="A19" s="197"/>
      <c r="B19" s="82"/>
      <c r="C19" s="194"/>
      <c r="D19" s="174"/>
      <c r="E19" s="82"/>
      <c r="F19" s="82"/>
      <c r="G19" s="199"/>
      <c r="H19" s="199"/>
      <c r="I19" s="205" t="s">
        <v>8</v>
      </c>
      <c r="J19" s="201"/>
      <c r="K19" s="201"/>
      <c r="L19" s="201" t="s">
        <v>135</v>
      </c>
      <c r="M19" s="201"/>
      <c r="N19" s="199"/>
      <c r="O19" s="199"/>
      <c r="P19" s="199"/>
      <c r="Q19" s="7"/>
      <c r="R19" s="82"/>
      <c r="S19" s="82"/>
      <c r="T19" s="82"/>
      <c r="U19" s="82"/>
      <c r="V19" s="82"/>
      <c r="W19" s="194"/>
    </row>
    <row r="20" spans="1:23" ht="18" customHeight="1" thickBot="1">
      <c r="A20" s="174"/>
      <c r="B20" s="82"/>
      <c r="C20" s="194"/>
      <c r="D20" s="203"/>
      <c r="E20" s="199"/>
      <c r="F20" s="199"/>
      <c r="G20" s="199"/>
      <c r="H20" s="199"/>
      <c r="I20" s="209"/>
      <c r="J20" s="210"/>
      <c r="K20" s="210"/>
      <c r="L20" s="210"/>
      <c r="M20" s="210"/>
      <c r="N20" s="210"/>
      <c r="O20" s="210"/>
      <c r="P20" s="210"/>
      <c r="Q20" s="210"/>
      <c r="R20" s="211"/>
      <c r="S20" s="211"/>
      <c r="T20" s="211"/>
      <c r="U20" s="211"/>
      <c r="V20" s="211"/>
      <c r="W20" s="212"/>
    </row>
    <row r="21" spans="1:23" ht="21" customHeight="1" thickBot="1">
      <c r="A21" s="114" t="s">
        <v>106</v>
      </c>
      <c r="B21" s="113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89"/>
    </row>
    <row r="22" spans="1:23" ht="48" customHeight="1" thickBot="1">
      <c r="A22" s="112" t="s">
        <v>13</v>
      </c>
      <c r="B22" s="104" t="s">
        <v>105</v>
      </c>
      <c r="C22" s="111" t="s">
        <v>10</v>
      </c>
      <c r="D22" s="91" t="s">
        <v>104</v>
      </c>
      <c r="E22" s="110" t="s">
        <v>14</v>
      </c>
      <c r="F22" s="110" t="s">
        <v>103</v>
      </c>
      <c r="G22" s="109" t="s">
        <v>56</v>
      </c>
      <c r="H22" s="108" t="s">
        <v>12</v>
      </c>
      <c r="I22" s="107" t="s">
        <v>0</v>
      </c>
      <c r="J22" s="106" t="s">
        <v>1</v>
      </c>
      <c r="K22" s="105" t="s">
        <v>2</v>
      </c>
      <c r="L22" s="104" t="s">
        <v>3</v>
      </c>
      <c r="M22" s="107" t="s">
        <v>4</v>
      </c>
      <c r="N22" s="106" t="s">
        <v>1</v>
      </c>
      <c r="O22" s="105" t="s">
        <v>2</v>
      </c>
      <c r="P22" s="104" t="s">
        <v>3</v>
      </c>
      <c r="Q22" s="107" t="s">
        <v>4</v>
      </c>
      <c r="R22" s="106" t="s">
        <v>1</v>
      </c>
      <c r="S22" s="105" t="s">
        <v>2</v>
      </c>
      <c r="T22" s="104" t="s">
        <v>3</v>
      </c>
      <c r="U22" s="103" t="s">
        <v>102</v>
      </c>
      <c r="V22" s="102" t="s">
        <v>101</v>
      </c>
      <c r="W22" s="102" t="s">
        <v>100</v>
      </c>
    </row>
    <row r="23" spans="1:23" ht="44.25" customHeight="1">
      <c r="A23" s="101">
        <v>1</v>
      </c>
      <c r="B23" s="66">
        <v>14</v>
      </c>
      <c r="C23" s="62">
        <v>4201737</v>
      </c>
      <c r="D23" s="62" t="s">
        <v>43</v>
      </c>
      <c r="E23" s="62">
        <v>1991</v>
      </c>
      <c r="F23" s="66" t="s">
        <v>24</v>
      </c>
      <c r="G23" s="66" t="s">
        <v>148</v>
      </c>
      <c r="H23" s="435" t="s">
        <v>78</v>
      </c>
      <c r="I23" s="278">
        <v>80</v>
      </c>
      <c r="J23" s="272">
        <v>79</v>
      </c>
      <c r="K23" s="273">
        <v>81</v>
      </c>
      <c r="L23" s="173">
        <f t="shared" ref="L23:L34" si="0">AVERAGE(I23:K23)</f>
        <v>80</v>
      </c>
      <c r="M23" s="274">
        <v>70</v>
      </c>
      <c r="N23" s="272">
        <v>69</v>
      </c>
      <c r="O23" s="273">
        <v>70</v>
      </c>
      <c r="P23" s="173">
        <f t="shared" ref="P23:P34" si="1">AVERAGE(M23:O23)</f>
        <v>69.666666666666671</v>
      </c>
      <c r="Q23" s="274">
        <v>71</v>
      </c>
      <c r="R23" s="272">
        <v>75</v>
      </c>
      <c r="S23" s="273">
        <v>71</v>
      </c>
      <c r="T23" s="275">
        <f t="shared" ref="T23:T34" si="2">AVERAGE(Q23:S23)</f>
        <v>72.333333333333329</v>
      </c>
      <c r="U23" s="173">
        <f>SUM(L23+T23)</f>
        <v>152.33333333333331</v>
      </c>
      <c r="V23" s="351" t="s">
        <v>23</v>
      </c>
      <c r="W23" s="100">
        <v>100</v>
      </c>
    </row>
    <row r="24" spans="1:23" ht="44.25" customHeight="1">
      <c r="A24" s="98">
        <v>2</v>
      </c>
      <c r="B24" s="68">
        <v>13</v>
      </c>
      <c r="C24" s="59"/>
      <c r="D24" s="59" t="s">
        <v>71</v>
      </c>
      <c r="E24" s="59">
        <v>1993</v>
      </c>
      <c r="F24" s="68" t="s">
        <v>24</v>
      </c>
      <c r="G24" s="214" t="s">
        <v>75</v>
      </c>
      <c r="H24" s="147" t="s">
        <v>39</v>
      </c>
      <c r="I24" s="159">
        <v>72</v>
      </c>
      <c r="J24" s="162">
        <v>71</v>
      </c>
      <c r="K24" s="169">
        <v>69</v>
      </c>
      <c r="L24" s="171">
        <f t="shared" si="0"/>
        <v>70.666666666666671</v>
      </c>
      <c r="M24" s="170">
        <v>74</v>
      </c>
      <c r="N24" s="162">
        <v>74</v>
      </c>
      <c r="O24" s="169">
        <v>72</v>
      </c>
      <c r="P24" s="171">
        <f t="shared" si="1"/>
        <v>73.333333333333329</v>
      </c>
      <c r="Q24" s="170">
        <v>61</v>
      </c>
      <c r="R24" s="162">
        <v>55</v>
      </c>
      <c r="S24" s="169">
        <v>59</v>
      </c>
      <c r="T24" s="172">
        <f t="shared" si="2"/>
        <v>58.333333333333336</v>
      </c>
      <c r="U24" s="171">
        <f>SUM(L24+P24)</f>
        <v>144</v>
      </c>
      <c r="V24" s="348"/>
      <c r="W24" s="97">
        <v>80</v>
      </c>
    </row>
    <row r="25" spans="1:23" s="94" customFormat="1" ht="44.25" customHeight="1">
      <c r="A25" s="98">
        <v>3</v>
      </c>
      <c r="B25" s="68">
        <v>25</v>
      </c>
      <c r="C25" s="59"/>
      <c r="D25" s="333" t="s">
        <v>91</v>
      </c>
      <c r="E25" s="333">
        <v>1998</v>
      </c>
      <c r="F25" s="214" t="s">
        <v>73</v>
      </c>
      <c r="G25" s="214" t="s">
        <v>136</v>
      </c>
      <c r="H25" s="436" t="s">
        <v>37</v>
      </c>
      <c r="I25" s="159">
        <v>75</v>
      </c>
      <c r="J25" s="162">
        <v>72</v>
      </c>
      <c r="K25" s="169">
        <v>73</v>
      </c>
      <c r="L25" s="171">
        <f t="shared" si="0"/>
        <v>73.333333333333329</v>
      </c>
      <c r="M25" s="170">
        <v>67</v>
      </c>
      <c r="N25" s="162">
        <v>66</v>
      </c>
      <c r="O25" s="169">
        <v>68</v>
      </c>
      <c r="P25" s="171">
        <f t="shared" si="1"/>
        <v>67</v>
      </c>
      <c r="Q25" s="170">
        <v>36</v>
      </c>
      <c r="R25" s="162">
        <v>38</v>
      </c>
      <c r="S25" s="169">
        <v>35</v>
      </c>
      <c r="T25" s="172">
        <f t="shared" si="2"/>
        <v>36.333333333333336</v>
      </c>
      <c r="U25" s="171">
        <f>SUM(L25+P25)</f>
        <v>140.33333333333331</v>
      </c>
      <c r="V25" s="349"/>
      <c r="W25" s="96">
        <v>60</v>
      </c>
    </row>
    <row r="26" spans="1:23" ht="44.25" customHeight="1">
      <c r="A26" s="98">
        <v>4</v>
      </c>
      <c r="B26" s="68">
        <v>20</v>
      </c>
      <c r="C26" s="59">
        <v>4201723</v>
      </c>
      <c r="D26" s="59" t="s">
        <v>94</v>
      </c>
      <c r="E26" s="59">
        <v>1994</v>
      </c>
      <c r="F26" s="68" t="s">
        <v>23</v>
      </c>
      <c r="G26" s="214" t="s">
        <v>75</v>
      </c>
      <c r="H26" s="147" t="s">
        <v>39</v>
      </c>
      <c r="I26" s="159">
        <v>62</v>
      </c>
      <c r="J26" s="162">
        <v>62</v>
      </c>
      <c r="K26" s="169">
        <v>61</v>
      </c>
      <c r="L26" s="171">
        <f t="shared" si="0"/>
        <v>61.666666666666664</v>
      </c>
      <c r="M26" s="170">
        <v>62</v>
      </c>
      <c r="N26" s="162">
        <v>63</v>
      </c>
      <c r="O26" s="169">
        <v>64</v>
      </c>
      <c r="P26" s="171">
        <f t="shared" si="1"/>
        <v>63</v>
      </c>
      <c r="Q26" s="170">
        <v>73</v>
      </c>
      <c r="R26" s="162">
        <v>73</v>
      </c>
      <c r="S26" s="169">
        <v>71</v>
      </c>
      <c r="T26" s="172">
        <f t="shared" si="2"/>
        <v>72.333333333333329</v>
      </c>
      <c r="U26" s="171">
        <f>SUM(P26+T26)</f>
        <v>135.33333333333331</v>
      </c>
      <c r="V26" s="348"/>
      <c r="W26" s="97">
        <v>50</v>
      </c>
    </row>
    <row r="27" spans="1:23" ht="44.25" customHeight="1">
      <c r="A27" s="98">
        <v>5</v>
      </c>
      <c r="B27" s="68">
        <v>3</v>
      </c>
      <c r="C27" s="59"/>
      <c r="D27" s="59" t="s">
        <v>146</v>
      </c>
      <c r="E27" s="59">
        <v>1990</v>
      </c>
      <c r="F27" s="68" t="s">
        <v>24</v>
      </c>
      <c r="G27" s="214" t="s">
        <v>75</v>
      </c>
      <c r="H27" s="147" t="s">
        <v>39</v>
      </c>
      <c r="I27" s="159">
        <v>66</v>
      </c>
      <c r="J27" s="162">
        <v>66</v>
      </c>
      <c r="K27" s="169">
        <v>67</v>
      </c>
      <c r="L27" s="171">
        <f t="shared" si="0"/>
        <v>66.333333333333329</v>
      </c>
      <c r="M27" s="170">
        <v>61</v>
      </c>
      <c r="N27" s="162">
        <v>59</v>
      </c>
      <c r="O27" s="169">
        <v>60</v>
      </c>
      <c r="P27" s="171">
        <f t="shared" si="1"/>
        <v>60</v>
      </c>
      <c r="Q27" s="170">
        <v>35</v>
      </c>
      <c r="R27" s="162">
        <v>33</v>
      </c>
      <c r="S27" s="169">
        <v>37</v>
      </c>
      <c r="T27" s="172">
        <f t="shared" si="2"/>
        <v>35</v>
      </c>
      <c r="U27" s="171">
        <f>SUM(L27+P27)</f>
        <v>126.33333333333333</v>
      </c>
      <c r="V27" s="348"/>
      <c r="W27" s="97">
        <v>45</v>
      </c>
    </row>
    <row r="28" spans="1:23" ht="44.25" customHeight="1">
      <c r="A28" s="98">
        <v>6</v>
      </c>
      <c r="B28" s="68">
        <v>22</v>
      </c>
      <c r="C28" s="59"/>
      <c r="D28" s="333" t="s">
        <v>155</v>
      </c>
      <c r="E28" s="333">
        <v>1993</v>
      </c>
      <c r="F28" s="68" t="s">
        <v>73</v>
      </c>
      <c r="G28" s="68" t="s">
        <v>156</v>
      </c>
      <c r="H28" s="147" t="s">
        <v>157</v>
      </c>
      <c r="I28" s="159">
        <v>47</v>
      </c>
      <c r="J28" s="162">
        <v>46</v>
      </c>
      <c r="K28" s="169">
        <v>47</v>
      </c>
      <c r="L28" s="171">
        <f t="shared" si="0"/>
        <v>46.666666666666664</v>
      </c>
      <c r="M28" s="170">
        <v>49</v>
      </c>
      <c r="N28" s="162">
        <v>48</v>
      </c>
      <c r="O28" s="169">
        <v>49</v>
      </c>
      <c r="P28" s="171">
        <f t="shared" si="1"/>
        <v>48.666666666666664</v>
      </c>
      <c r="Q28" s="170">
        <v>69</v>
      </c>
      <c r="R28" s="162">
        <v>68</v>
      </c>
      <c r="S28" s="169">
        <v>67</v>
      </c>
      <c r="T28" s="172">
        <f t="shared" si="2"/>
        <v>68</v>
      </c>
      <c r="U28" s="171">
        <f>SUM(P28+T28)</f>
        <v>116.66666666666666</v>
      </c>
      <c r="V28" s="348"/>
      <c r="W28" s="97">
        <v>40</v>
      </c>
    </row>
    <row r="29" spans="1:23" ht="44.25" customHeight="1">
      <c r="A29" s="98">
        <v>7</v>
      </c>
      <c r="B29" s="68">
        <v>19</v>
      </c>
      <c r="C29" s="59"/>
      <c r="D29" s="59" t="s">
        <v>93</v>
      </c>
      <c r="E29" s="59">
        <v>1999</v>
      </c>
      <c r="F29" s="68" t="s">
        <v>23</v>
      </c>
      <c r="G29" s="214" t="s">
        <v>75</v>
      </c>
      <c r="H29" s="147" t="s">
        <v>39</v>
      </c>
      <c r="I29" s="159">
        <v>64</v>
      </c>
      <c r="J29" s="162">
        <v>65</v>
      </c>
      <c r="K29" s="169">
        <v>65</v>
      </c>
      <c r="L29" s="171">
        <f t="shared" si="0"/>
        <v>64.666666666666671</v>
      </c>
      <c r="M29" s="170">
        <v>56</v>
      </c>
      <c r="N29" s="162">
        <v>50</v>
      </c>
      <c r="O29" s="169">
        <v>48</v>
      </c>
      <c r="P29" s="171">
        <f t="shared" si="1"/>
        <v>51.333333333333336</v>
      </c>
      <c r="Q29" s="170">
        <v>49</v>
      </c>
      <c r="R29" s="162">
        <v>47</v>
      </c>
      <c r="S29" s="169">
        <v>46</v>
      </c>
      <c r="T29" s="172">
        <f t="shared" si="2"/>
        <v>47.333333333333336</v>
      </c>
      <c r="U29" s="171">
        <f>SUM(L29+P29)</f>
        <v>116</v>
      </c>
      <c r="V29" s="348"/>
      <c r="W29" s="97">
        <v>36</v>
      </c>
    </row>
    <row r="30" spans="1:23" ht="44.25" customHeight="1">
      <c r="A30" s="98">
        <v>8</v>
      </c>
      <c r="B30" s="68">
        <v>11</v>
      </c>
      <c r="C30" s="59">
        <v>4200743</v>
      </c>
      <c r="D30" s="59" t="s">
        <v>40</v>
      </c>
      <c r="E30" s="59">
        <v>1991</v>
      </c>
      <c r="F30" s="68" t="s">
        <v>24</v>
      </c>
      <c r="G30" s="68" t="s">
        <v>42</v>
      </c>
      <c r="H30" s="147" t="s">
        <v>38</v>
      </c>
      <c r="I30" s="159">
        <v>55</v>
      </c>
      <c r="J30" s="162">
        <v>54</v>
      </c>
      <c r="K30" s="169">
        <v>52</v>
      </c>
      <c r="L30" s="171">
        <f t="shared" si="0"/>
        <v>53.666666666666664</v>
      </c>
      <c r="M30" s="170">
        <v>63</v>
      </c>
      <c r="N30" s="162">
        <v>60</v>
      </c>
      <c r="O30" s="169">
        <v>63</v>
      </c>
      <c r="P30" s="171">
        <f t="shared" si="1"/>
        <v>62</v>
      </c>
      <c r="Q30" s="170">
        <v>50</v>
      </c>
      <c r="R30" s="162">
        <v>49</v>
      </c>
      <c r="S30" s="169">
        <v>48</v>
      </c>
      <c r="T30" s="172">
        <f t="shared" si="2"/>
        <v>49</v>
      </c>
      <c r="U30" s="171">
        <f>SUM(L30+P30)</f>
        <v>115.66666666666666</v>
      </c>
      <c r="V30" s="348"/>
      <c r="W30" s="97">
        <v>32</v>
      </c>
    </row>
    <row r="31" spans="1:23" ht="44.25" customHeight="1">
      <c r="A31" s="98">
        <v>9</v>
      </c>
      <c r="B31" s="68">
        <v>7</v>
      </c>
      <c r="C31" s="59"/>
      <c r="D31" s="59" t="s">
        <v>95</v>
      </c>
      <c r="E31" s="59">
        <v>1996</v>
      </c>
      <c r="F31" s="68" t="s">
        <v>23</v>
      </c>
      <c r="G31" s="68" t="s">
        <v>74</v>
      </c>
      <c r="H31" s="147" t="s">
        <v>18</v>
      </c>
      <c r="I31" s="159">
        <v>52</v>
      </c>
      <c r="J31" s="162">
        <v>57</v>
      </c>
      <c r="K31" s="169">
        <v>55</v>
      </c>
      <c r="L31" s="171">
        <f t="shared" si="0"/>
        <v>54.666666666666664</v>
      </c>
      <c r="M31" s="170">
        <v>60</v>
      </c>
      <c r="N31" s="162">
        <v>61</v>
      </c>
      <c r="O31" s="169">
        <v>60</v>
      </c>
      <c r="P31" s="171">
        <f t="shared" si="1"/>
        <v>60.333333333333336</v>
      </c>
      <c r="Q31" s="170">
        <v>40</v>
      </c>
      <c r="R31" s="162">
        <v>53</v>
      </c>
      <c r="S31" s="169">
        <v>42</v>
      </c>
      <c r="T31" s="172">
        <f t="shared" si="2"/>
        <v>45</v>
      </c>
      <c r="U31" s="171">
        <f>SUM(L31+P31)</f>
        <v>115</v>
      </c>
      <c r="V31" s="131"/>
      <c r="W31" s="97">
        <v>29</v>
      </c>
    </row>
    <row r="32" spans="1:23" ht="44.25" customHeight="1">
      <c r="A32" s="98">
        <v>10</v>
      </c>
      <c r="B32" s="68">
        <v>17</v>
      </c>
      <c r="C32" s="59"/>
      <c r="D32" s="333" t="s">
        <v>69</v>
      </c>
      <c r="E32" s="333">
        <v>1995</v>
      </c>
      <c r="F32" s="214" t="s">
        <v>23</v>
      </c>
      <c r="G32" s="214" t="s">
        <v>143</v>
      </c>
      <c r="H32" s="436" t="s">
        <v>77</v>
      </c>
      <c r="I32" s="159">
        <v>58</v>
      </c>
      <c r="J32" s="162">
        <v>58</v>
      </c>
      <c r="K32" s="169">
        <v>63</v>
      </c>
      <c r="L32" s="171">
        <f t="shared" si="0"/>
        <v>59.666666666666664</v>
      </c>
      <c r="M32" s="170">
        <v>57</v>
      </c>
      <c r="N32" s="162">
        <v>56</v>
      </c>
      <c r="O32" s="169">
        <v>62</v>
      </c>
      <c r="P32" s="171">
        <f t="shared" si="1"/>
        <v>58.333333333333336</v>
      </c>
      <c r="Q32" s="170">
        <v>48</v>
      </c>
      <c r="R32" s="162">
        <v>49</v>
      </c>
      <c r="S32" s="169">
        <v>50</v>
      </c>
      <c r="T32" s="172">
        <f t="shared" si="2"/>
        <v>49</v>
      </c>
      <c r="U32" s="171">
        <f>SUM(L32+T32)</f>
        <v>108.66666666666666</v>
      </c>
      <c r="V32" s="131"/>
      <c r="W32" s="97">
        <v>26</v>
      </c>
    </row>
    <row r="33" spans="1:23" s="94" customFormat="1" ht="44.25" customHeight="1">
      <c r="A33" s="98">
        <v>11</v>
      </c>
      <c r="B33" s="68">
        <v>18</v>
      </c>
      <c r="C33" s="59"/>
      <c r="D33" s="59" t="s">
        <v>153</v>
      </c>
      <c r="E33" s="59">
        <v>1998</v>
      </c>
      <c r="F33" s="68" t="s">
        <v>23</v>
      </c>
      <c r="G33" s="68" t="s">
        <v>74</v>
      </c>
      <c r="H33" s="147" t="s">
        <v>18</v>
      </c>
      <c r="I33" s="159">
        <v>68</v>
      </c>
      <c r="J33" s="162">
        <v>67</v>
      </c>
      <c r="K33" s="169">
        <v>66</v>
      </c>
      <c r="L33" s="171">
        <f t="shared" si="0"/>
        <v>67</v>
      </c>
      <c r="M33" s="170">
        <v>39</v>
      </c>
      <c r="N33" s="162">
        <v>40</v>
      </c>
      <c r="O33" s="169">
        <v>38</v>
      </c>
      <c r="P33" s="171">
        <f t="shared" si="1"/>
        <v>39</v>
      </c>
      <c r="Q33" s="170">
        <v>41</v>
      </c>
      <c r="R33" s="162">
        <v>42</v>
      </c>
      <c r="S33" s="169">
        <v>40</v>
      </c>
      <c r="T33" s="172">
        <f t="shared" si="2"/>
        <v>41</v>
      </c>
      <c r="U33" s="171">
        <f>SUM(L33+T33)</f>
        <v>108</v>
      </c>
      <c r="V33" s="350"/>
      <c r="W33" s="96">
        <v>24</v>
      </c>
    </row>
    <row r="34" spans="1:23" s="94" customFormat="1" ht="44.25" customHeight="1" thickBot="1">
      <c r="A34" s="219">
        <v>12</v>
      </c>
      <c r="B34" s="357">
        <v>27</v>
      </c>
      <c r="C34" s="294"/>
      <c r="D34" s="418" t="s">
        <v>159</v>
      </c>
      <c r="E34" s="418">
        <v>1995</v>
      </c>
      <c r="F34" s="357" t="s">
        <v>73</v>
      </c>
      <c r="G34" s="357" t="s">
        <v>156</v>
      </c>
      <c r="H34" s="360" t="s">
        <v>157</v>
      </c>
      <c r="I34" s="279">
        <v>34</v>
      </c>
      <c r="J34" s="280">
        <v>32</v>
      </c>
      <c r="K34" s="281">
        <v>32</v>
      </c>
      <c r="L34" s="276">
        <f t="shared" si="0"/>
        <v>32.666666666666664</v>
      </c>
      <c r="M34" s="282">
        <v>38</v>
      </c>
      <c r="N34" s="280">
        <v>36</v>
      </c>
      <c r="O34" s="281">
        <v>41</v>
      </c>
      <c r="P34" s="276">
        <f t="shared" si="1"/>
        <v>38.333333333333336</v>
      </c>
      <c r="Q34" s="282">
        <v>43</v>
      </c>
      <c r="R34" s="280">
        <v>45</v>
      </c>
      <c r="S34" s="281">
        <v>44</v>
      </c>
      <c r="T34" s="327">
        <f t="shared" si="2"/>
        <v>44</v>
      </c>
      <c r="U34" s="276">
        <f>SUM(P34+T34)</f>
        <v>82.333333333333343</v>
      </c>
      <c r="V34" s="352"/>
      <c r="W34" s="95">
        <v>22</v>
      </c>
    </row>
    <row r="35" spans="1:23" ht="21" customHeight="1" thickBot="1">
      <c r="A35" s="141" t="s">
        <v>28</v>
      </c>
      <c r="B35" s="142"/>
      <c r="C35" s="142"/>
      <c r="D35" s="142"/>
      <c r="E35" s="142"/>
      <c r="F35" s="142"/>
      <c r="G35" s="142"/>
      <c r="H35" s="142"/>
      <c r="I35" s="143"/>
      <c r="J35" s="143"/>
      <c r="K35" s="143"/>
      <c r="L35" s="144"/>
      <c r="M35" s="143"/>
      <c r="N35" s="143"/>
      <c r="O35" s="143"/>
      <c r="P35" s="144"/>
      <c r="Q35" s="143"/>
      <c r="R35" s="143"/>
      <c r="S35" s="143"/>
      <c r="T35" s="144"/>
      <c r="U35" s="145"/>
      <c r="V35" s="134"/>
      <c r="W35" s="146"/>
    </row>
    <row r="36" spans="1:23" ht="45" customHeight="1">
      <c r="A36" s="101">
        <v>13</v>
      </c>
      <c r="B36" s="66">
        <v>15</v>
      </c>
      <c r="C36" s="330"/>
      <c r="D36" s="330" t="s">
        <v>70</v>
      </c>
      <c r="E36" s="330">
        <v>1994</v>
      </c>
      <c r="F36" s="213" t="s">
        <v>23</v>
      </c>
      <c r="G36" s="213" t="s">
        <v>136</v>
      </c>
      <c r="H36" s="437" t="s">
        <v>37</v>
      </c>
      <c r="I36" s="289">
        <v>45</v>
      </c>
      <c r="J36" s="62">
        <v>49</v>
      </c>
      <c r="K36" s="246">
        <v>48</v>
      </c>
      <c r="L36" s="363">
        <f t="shared" ref="L36:L44" si="3">AVERAGE(I36:K36)</f>
        <v>47.333333333333336</v>
      </c>
      <c r="M36" s="362">
        <v>41</v>
      </c>
      <c r="N36" s="62">
        <v>48</v>
      </c>
      <c r="O36" s="93">
        <v>39</v>
      </c>
      <c r="P36" s="363">
        <f t="shared" ref="P36:P44" si="4">AVERAGE(M36:O36)</f>
        <v>42.666666666666664</v>
      </c>
      <c r="Q36" s="356">
        <v>0</v>
      </c>
      <c r="R36" s="354">
        <v>0</v>
      </c>
      <c r="S36" s="355">
        <v>0</v>
      </c>
      <c r="T36" s="358">
        <v>0</v>
      </c>
      <c r="U36" s="363">
        <f>L36</f>
        <v>47.333333333333336</v>
      </c>
      <c r="V36" s="149"/>
      <c r="W36" s="150">
        <v>20</v>
      </c>
    </row>
    <row r="37" spans="1:23" ht="45" customHeight="1">
      <c r="A37" s="98">
        <v>14</v>
      </c>
      <c r="B37" s="68">
        <v>1</v>
      </c>
      <c r="C37" s="59"/>
      <c r="D37" s="333" t="s">
        <v>72</v>
      </c>
      <c r="E37" s="333">
        <v>1996</v>
      </c>
      <c r="F37" s="214" t="s">
        <v>23</v>
      </c>
      <c r="G37" s="214" t="s">
        <v>143</v>
      </c>
      <c r="H37" s="436" t="s">
        <v>77</v>
      </c>
      <c r="I37" s="292">
        <v>35</v>
      </c>
      <c r="J37" s="59">
        <v>34</v>
      </c>
      <c r="K37" s="247">
        <v>34</v>
      </c>
      <c r="L37" s="127">
        <f t="shared" si="3"/>
        <v>34.333333333333336</v>
      </c>
      <c r="M37" s="125">
        <v>49</v>
      </c>
      <c r="N37" s="59">
        <v>48</v>
      </c>
      <c r="O37" s="92">
        <v>45</v>
      </c>
      <c r="P37" s="127">
        <f t="shared" si="4"/>
        <v>47.333333333333336</v>
      </c>
      <c r="Q37" s="148">
        <v>0</v>
      </c>
      <c r="R37" s="148">
        <v>0</v>
      </c>
      <c r="S37" s="147">
        <v>0</v>
      </c>
      <c r="T37" s="99">
        <v>0</v>
      </c>
      <c r="U37" s="364">
        <f>P37</f>
        <v>47.333333333333336</v>
      </c>
      <c r="V37" s="148"/>
      <c r="W37" s="151">
        <v>18</v>
      </c>
    </row>
    <row r="38" spans="1:23" ht="45" customHeight="1">
      <c r="A38" s="98">
        <v>15</v>
      </c>
      <c r="B38" s="68">
        <v>16</v>
      </c>
      <c r="C38" s="59"/>
      <c r="D38" s="59" t="s">
        <v>152</v>
      </c>
      <c r="E38" s="59">
        <v>1997</v>
      </c>
      <c r="F38" s="68" t="s">
        <v>23</v>
      </c>
      <c r="G38" s="68" t="s">
        <v>148</v>
      </c>
      <c r="H38" s="147" t="s">
        <v>78</v>
      </c>
      <c r="I38" s="292">
        <v>42</v>
      </c>
      <c r="J38" s="59">
        <v>42</v>
      </c>
      <c r="K38" s="247">
        <v>42</v>
      </c>
      <c r="L38" s="127">
        <f t="shared" si="3"/>
        <v>42</v>
      </c>
      <c r="M38" s="125">
        <v>34</v>
      </c>
      <c r="N38" s="59">
        <v>35</v>
      </c>
      <c r="O38" s="92">
        <v>38</v>
      </c>
      <c r="P38" s="127">
        <f t="shared" si="4"/>
        <v>35.666666666666664</v>
      </c>
      <c r="Q38" s="148">
        <v>0</v>
      </c>
      <c r="R38" s="148">
        <v>0</v>
      </c>
      <c r="S38" s="147">
        <v>0</v>
      </c>
      <c r="T38" s="99">
        <v>0</v>
      </c>
      <c r="U38" s="364">
        <f>L38</f>
        <v>42</v>
      </c>
      <c r="V38" s="148"/>
      <c r="W38" s="151">
        <v>16</v>
      </c>
    </row>
    <row r="39" spans="1:23" ht="45" customHeight="1">
      <c r="A39" s="98">
        <v>16</v>
      </c>
      <c r="B39" s="68">
        <v>4</v>
      </c>
      <c r="C39" s="59"/>
      <c r="D39" s="59" t="s">
        <v>147</v>
      </c>
      <c r="E39" s="59">
        <v>1999</v>
      </c>
      <c r="F39" s="68" t="s">
        <v>23</v>
      </c>
      <c r="G39" s="68" t="s">
        <v>148</v>
      </c>
      <c r="H39" s="147" t="s">
        <v>78</v>
      </c>
      <c r="I39" s="292">
        <v>39</v>
      </c>
      <c r="J39" s="59">
        <v>38</v>
      </c>
      <c r="K39" s="247">
        <v>36</v>
      </c>
      <c r="L39" s="127">
        <f t="shared" si="3"/>
        <v>37.666666666666664</v>
      </c>
      <c r="M39" s="125">
        <v>33</v>
      </c>
      <c r="N39" s="59">
        <v>30</v>
      </c>
      <c r="O39" s="92">
        <v>32</v>
      </c>
      <c r="P39" s="127">
        <f t="shared" si="4"/>
        <v>31.666666666666668</v>
      </c>
      <c r="Q39" s="148">
        <v>0</v>
      </c>
      <c r="R39" s="148">
        <v>0</v>
      </c>
      <c r="S39" s="147">
        <v>0</v>
      </c>
      <c r="T39" s="99">
        <v>0</v>
      </c>
      <c r="U39" s="364">
        <f>L39</f>
        <v>37.666666666666664</v>
      </c>
      <c r="V39" s="148"/>
      <c r="W39" s="151">
        <v>15</v>
      </c>
    </row>
    <row r="40" spans="1:23" ht="45" customHeight="1">
      <c r="A40" s="98">
        <v>17</v>
      </c>
      <c r="B40" s="68">
        <v>26</v>
      </c>
      <c r="C40" s="333"/>
      <c r="D40" s="333" t="s">
        <v>158</v>
      </c>
      <c r="E40" s="333">
        <v>2001</v>
      </c>
      <c r="F40" s="214" t="s">
        <v>73</v>
      </c>
      <c r="G40" s="214" t="s">
        <v>165</v>
      </c>
      <c r="H40" s="436" t="s">
        <v>33</v>
      </c>
      <c r="I40" s="292">
        <v>25</v>
      </c>
      <c r="J40" s="59">
        <v>24</v>
      </c>
      <c r="K40" s="247">
        <v>23</v>
      </c>
      <c r="L40" s="127">
        <f t="shared" si="3"/>
        <v>24</v>
      </c>
      <c r="M40" s="125">
        <v>27</v>
      </c>
      <c r="N40" s="59">
        <v>26</v>
      </c>
      <c r="O40" s="92">
        <v>24</v>
      </c>
      <c r="P40" s="127">
        <f t="shared" si="4"/>
        <v>25.666666666666668</v>
      </c>
      <c r="Q40" s="148">
        <v>0</v>
      </c>
      <c r="R40" s="148">
        <v>0</v>
      </c>
      <c r="S40" s="147">
        <v>0</v>
      </c>
      <c r="T40" s="99">
        <v>0</v>
      </c>
      <c r="U40" s="364">
        <f>P40</f>
        <v>25.666666666666668</v>
      </c>
      <c r="V40" s="148"/>
      <c r="W40" s="151">
        <v>14</v>
      </c>
    </row>
    <row r="41" spans="1:23" ht="45" customHeight="1">
      <c r="A41" s="98">
        <v>18</v>
      </c>
      <c r="B41" s="68">
        <v>10</v>
      </c>
      <c r="C41" s="333">
        <v>9480656</v>
      </c>
      <c r="D41" s="333" t="s">
        <v>96</v>
      </c>
      <c r="E41" s="333">
        <v>1999</v>
      </c>
      <c r="F41" s="214" t="s">
        <v>23</v>
      </c>
      <c r="G41" s="214" t="s">
        <v>165</v>
      </c>
      <c r="H41" s="436" t="s">
        <v>33</v>
      </c>
      <c r="I41" s="292">
        <v>22</v>
      </c>
      <c r="J41" s="59">
        <v>23</v>
      </c>
      <c r="K41" s="247">
        <v>21</v>
      </c>
      <c r="L41" s="127">
        <f t="shared" si="3"/>
        <v>22</v>
      </c>
      <c r="M41" s="125">
        <v>18</v>
      </c>
      <c r="N41" s="59">
        <v>20</v>
      </c>
      <c r="O41" s="92">
        <v>20</v>
      </c>
      <c r="P41" s="127">
        <f t="shared" si="4"/>
        <v>19.333333333333332</v>
      </c>
      <c r="Q41" s="148">
        <v>0</v>
      </c>
      <c r="R41" s="148">
        <v>0</v>
      </c>
      <c r="S41" s="147">
        <v>0</v>
      </c>
      <c r="T41" s="99">
        <v>0</v>
      </c>
      <c r="U41" s="364">
        <f>L41</f>
        <v>22</v>
      </c>
      <c r="V41" s="148"/>
      <c r="W41" s="151">
        <v>13</v>
      </c>
    </row>
    <row r="42" spans="1:23" ht="45" customHeight="1">
      <c r="A42" s="98">
        <v>19</v>
      </c>
      <c r="B42" s="68">
        <v>23</v>
      </c>
      <c r="C42" s="59"/>
      <c r="D42" s="333" t="s">
        <v>92</v>
      </c>
      <c r="E42" s="333">
        <v>1999</v>
      </c>
      <c r="F42" s="68" t="s">
        <v>73</v>
      </c>
      <c r="G42" s="214" t="s">
        <v>136</v>
      </c>
      <c r="H42" s="436" t="s">
        <v>37</v>
      </c>
      <c r="I42" s="292">
        <v>12</v>
      </c>
      <c r="J42" s="59">
        <v>13</v>
      </c>
      <c r="K42" s="247">
        <v>11</v>
      </c>
      <c r="L42" s="127">
        <f t="shared" si="3"/>
        <v>12</v>
      </c>
      <c r="M42" s="125">
        <v>13</v>
      </c>
      <c r="N42" s="59">
        <v>17</v>
      </c>
      <c r="O42" s="92">
        <v>18</v>
      </c>
      <c r="P42" s="127">
        <f t="shared" si="4"/>
        <v>16</v>
      </c>
      <c r="Q42" s="148">
        <v>0</v>
      </c>
      <c r="R42" s="148">
        <v>0</v>
      </c>
      <c r="S42" s="147">
        <v>0</v>
      </c>
      <c r="T42" s="99">
        <v>0</v>
      </c>
      <c r="U42" s="364">
        <f>P42</f>
        <v>16</v>
      </c>
      <c r="V42" s="148"/>
      <c r="W42" s="151">
        <v>12</v>
      </c>
    </row>
    <row r="43" spans="1:23" ht="45" customHeight="1">
      <c r="A43" s="98">
        <v>20</v>
      </c>
      <c r="B43" s="68">
        <v>12</v>
      </c>
      <c r="C43" s="434" t="s">
        <v>151</v>
      </c>
      <c r="D43" s="333" t="s">
        <v>90</v>
      </c>
      <c r="E43" s="333">
        <v>1997</v>
      </c>
      <c r="F43" s="214" t="s">
        <v>23</v>
      </c>
      <c r="G43" s="214" t="s">
        <v>165</v>
      </c>
      <c r="H43" s="436" t="s">
        <v>33</v>
      </c>
      <c r="I43" s="292">
        <v>15</v>
      </c>
      <c r="J43" s="59">
        <v>12</v>
      </c>
      <c r="K43" s="247">
        <v>15</v>
      </c>
      <c r="L43" s="127">
        <f t="shared" si="3"/>
        <v>14</v>
      </c>
      <c r="M43" s="125">
        <v>19</v>
      </c>
      <c r="N43" s="59">
        <v>10</v>
      </c>
      <c r="O43" s="92">
        <v>18</v>
      </c>
      <c r="P43" s="127">
        <f t="shared" si="4"/>
        <v>15.666666666666666</v>
      </c>
      <c r="Q43" s="148">
        <v>0</v>
      </c>
      <c r="R43" s="148">
        <v>0</v>
      </c>
      <c r="S43" s="147">
        <v>0</v>
      </c>
      <c r="T43" s="99">
        <v>0</v>
      </c>
      <c r="U43" s="364">
        <f>P43</f>
        <v>15.666666666666666</v>
      </c>
      <c r="V43" s="148"/>
      <c r="W43" s="151"/>
    </row>
    <row r="44" spans="1:23" ht="45" customHeight="1" thickBot="1">
      <c r="A44" s="152">
        <v>21</v>
      </c>
      <c r="B44" s="70">
        <v>6</v>
      </c>
      <c r="C44" s="65"/>
      <c r="D44" s="65" t="s">
        <v>150</v>
      </c>
      <c r="E44" s="65">
        <v>1997</v>
      </c>
      <c r="F44" s="70" t="s">
        <v>23</v>
      </c>
      <c r="G44" s="215" t="s">
        <v>136</v>
      </c>
      <c r="H44" s="438" t="s">
        <v>37</v>
      </c>
      <c r="I44" s="337">
        <v>17</v>
      </c>
      <c r="J44" s="65">
        <v>14</v>
      </c>
      <c r="K44" s="306">
        <v>16</v>
      </c>
      <c r="L44" s="128">
        <f t="shared" si="3"/>
        <v>15.666666666666666</v>
      </c>
      <c r="M44" s="126">
        <v>15</v>
      </c>
      <c r="N44" s="65">
        <v>12</v>
      </c>
      <c r="O44" s="124">
        <v>12</v>
      </c>
      <c r="P44" s="128">
        <f t="shared" si="4"/>
        <v>13</v>
      </c>
      <c r="Q44" s="359">
        <v>0</v>
      </c>
      <c r="R44" s="70">
        <v>0</v>
      </c>
      <c r="S44" s="430">
        <v>0</v>
      </c>
      <c r="T44" s="431">
        <v>0</v>
      </c>
      <c r="U44" s="300">
        <f>L44</f>
        <v>15.666666666666666</v>
      </c>
      <c r="V44" s="432"/>
      <c r="W44" s="433"/>
    </row>
    <row r="45" spans="1:23" ht="26.25" customHeight="1">
      <c r="A45" s="88"/>
      <c r="B45" s="86"/>
      <c r="C45" s="87"/>
      <c r="D45" s="87"/>
      <c r="E45" s="87"/>
      <c r="F45" s="87"/>
      <c r="G45" s="86"/>
      <c r="H45" s="86"/>
      <c r="I45" s="85"/>
      <c r="J45" s="85"/>
      <c r="K45" s="85"/>
      <c r="L45" s="84"/>
      <c r="M45" s="85"/>
      <c r="N45" s="85"/>
      <c r="O45" s="85"/>
      <c r="P45" s="84"/>
      <c r="Q45" s="83"/>
      <c r="R45" s="82"/>
      <c r="S45" s="82"/>
      <c r="T45" s="82"/>
      <c r="U45" s="83"/>
      <c r="V45" s="82"/>
      <c r="W45" s="82"/>
    </row>
    <row r="46" spans="1:23" ht="20.25" customHeight="1">
      <c r="A46" s="153"/>
      <c r="B46" s="154" t="s">
        <v>31</v>
      </c>
      <c r="C46" s="154"/>
      <c r="D46" s="88"/>
      <c r="E46" s="88"/>
      <c r="F46" s="88"/>
      <c r="G46" s="88"/>
      <c r="H46" s="88"/>
      <c r="I46" s="88"/>
      <c r="J46" s="88"/>
      <c r="K46" s="88"/>
      <c r="L46" s="88"/>
    </row>
    <row r="47" spans="1:23" ht="45" customHeight="1">
      <c r="B47" s="59">
        <v>21</v>
      </c>
      <c r="C47" s="59"/>
      <c r="D47" s="333" t="s">
        <v>154</v>
      </c>
      <c r="E47" s="333">
        <v>1999</v>
      </c>
      <c r="F47" s="68" t="s">
        <v>73</v>
      </c>
      <c r="G47" s="68" t="s">
        <v>149</v>
      </c>
      <c r="H47" s="333" t="s">
        <v>76</v>
      </c>
      <c r="I47" s="88"/>
      <c r="J47" s="88"/>
      <c r="K47" s="88"/>
    </row>
    <row r="48" spans="1:23" ht="45" customHeight="1">
      <c r="B48" s="59">
        <v>5</v>
      </c>
      <c r="C48" s="333">
        <v>4204243</v>
      </c>
      <c r="D48" s="333" t="s">
        <v>68</v>
      </c>
      <c r="E48" s="333">
        <v>1999</v>
      </c>
      <c r="F48" s="214" t="s">
        <v>23</v>
      </c>
      <c r="G48" s="68" t="s">
        <v>149</v>
      </c>
      <c r="H48" s="333" t="s">
        <v>76</v>
      </c>
      <c r="I48" s="88"/>
      <c r="J48" s="88"/>
      <c r="K48" s="88"/>
    </row>
    <row r="49" spans="2:12" ht="45" customHeight="1">
      <c r="B49" s="59">
        <v>28</v>
      </c>
      <c r="C49" s="59"/>
      <c r="D49" s="333" t="s">
        <v>160</v>
      </c>
      <c r="E49" s="333">
        <v>1998</v>
      </c>
      <c r="F49" s="68" t="s">
        <v>73</v>
      </c>
      <c r="G49" s="214" t="s">
        <v>136</v>
      </c>
      <c r="H49" s="333" t="s">
        <v>37</v>
      </c>
      <c r="I49" s="88"/>
      <c r="J49" s="88"/>
      <c r="K49" s="88"/>
    </row>
    <row r="51" spans="2:12" ht="20.100000000000001" customHeight="1">
      <c r="B51" s="81" t="s">
        <v>169</v>
      </c>
      <c r="L51" s="81" t="s">
        <v>98</v>
      </c>
    </row>
    <row r="52" spans="2:12" ht="21.75" customHeight="1"/>
    <row r="54" spans="2:12" ht="20.100000000000001" customHeight="1">
      <c r="B54" s="67" t="s">
        <v>97</v>
      </c>
    </row>
  </sheetData>
  <sheetProtection insertRows="0" deleteRows="0" selectLockedCells="1" sort="0"/>
  <mergeCells count="5">
    <mergeCell ref="G2:L2"/>
    <mergeCell ref="G3:L3"/>
    <mergeCell ref="G1:L1"/>
    <mergeCell ref="G4:L4"/>
    <mergeCell ref="D5:H5"/>
  </mergeCells>
  <printOptions horizontalCentered="1"/>
  <pageMargins left="0.43307086614173229" right="0.39370078740157483" top="0.39370078740157483" bottom="0.35433070866141736" header="0.19685039370078741" footer="0.19685039370078741"/>
  <pageSetup paperSize="9" scale="62" fitToHeight="0" orientation="landscape" horizontalDpi="4294967294" verticalDpi="4294967294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40"/>
  <sheetViews>
    <sheetView tabSelected="1" topLeftCell="A16" zoomScale="80" zoomScaleNormal="80" workbookViewId="0">
      <selection activeCell="H13" sqref="H13"/>
    </sheetView>
  </sheetViews>
  <sheetFormatPr defaultColWidth="11.42578125" defaultRowHeight="20.100000000000001" customHeight="1"/>
  <cols>
    <col min="1" max="2" width="8.28515625" style="67" customWidth="1"/>
    <col min="3" max="3" width="10.5703125" style="67" customWidth="1"/>
    <col min="4" max="4" width="26.28515625" style="67" customWidth="1"/>
    <col min="5" max="5" width="8.5703125" style="67" customWidth="1"/>
    <col min="6" max="6" width="11" style="67" customWidth="1"/>
    <col min="7" max="7" width="33.7109375" style="67" customWidth="1"/>
    <col min="8" max="8" width="28.140625" style="67" customWidth="1"/>
    <col min="9" max="9" width="4.5703125" style="67" customWidth="1"/>
    <col min="10" max="11" width="4.42578125" style="67" customWidth="1"/>
    <col min="12" max="12" width="7.42578125" style="67" customWidth="1"/>
    <col min="13" max="13" width="4.5703125" style="67" customWidth="1"/>
    <col min="14" max="15" width="4.28515625" style="67" customWidth="1"/>
    <col min="16" max="16" width="8.28515625" style="67" customWidth="1"/>
    <col min="17" max="17" width="5.140625" style="67" customWidth="1"/>
    <col min="18" max="18" width="5.7109375" style="67" customWidth="1"/>
    <col min="19" max="19" width="5.140625" style="67" customWidth="1"/>
    <col min="20" max="20" width="7.7109375" style="67" customWidth="1"/>
    <col min="21" max="21" width="9.7109375" style="67" customWidth="1"/>
    <col min="22" max="22" width="6.85546875" style="67" customWidth="1"/>
    <col min="23" max="23" width="7.85546875" style="67" customWidth="1"/>
    <col min="24" max="16384" width="11.42578125" style="67"/>
  </cols>
  <sheetData>
    <row r="1" spans="1:23" ht="23.25" customHeight="1">
      <c r="D1" s="118"/>
      <c r="G1" s="453" t="s">
        <v>123</v>
      </c>
      <c r="H1" s="453"/>
      <c r="I1" s="453"/>
      <c r="J1" s="453"/>
      <c r="K1" s="453"/>
      <c r="L1" s="453"/>
      <c r="M1" s="453"/>
    </row>
    <row r="2" spans="1:23" ht="22.5" customHeight="1">
      <c r="G2" s="451" t="s">
        <v>124</v>
      </c>
      <c r="H2" s="451"/>
      <c r="I2" s="451"/>
      <c r="J2" s="451"/>
      <c r="K2" s="451"/>
      <c r="L2" s="451"/>
      <c r="M2" s="451"/>
      <c r="N2" s="116"/>
    </row>
    <row r="3" spans="1:23" ht="27" customHeight="1">
      <c r="G3" s="452" t="s">
        <v>59</v>
      </c>
      <c r="H3" s="452"/>
      <c r="I3" s="452"/>
      <c r="J3" s="452"/>
      <c r="K3" s="452"/>
      <c r="L3" s="452"/>
      <c r="M3" s="452"/>
    </row>
    <row r="4" spans="1:23" ht="23.25" customHeight="1">
      <c r="G4" s="459" t="s">
        <v>57</v>
      </c>
      <c r="H4" s="459"/>
      <c r="I4" s="459"/>
      <c r="J4" s="459"/>
      <c r="K4" s="459"/>
      <c r="L4" s="459"/>
      <c r="M4" s="459"/>
    </row>
    <row r="5" spans="1:23" ht="20.100000000000001" customHeight="1" thickBot="1"/>
    <row r="6" spans="1:23" ht="31.5" customHeight="1" thickBot="1">
      <c r="A6" s="185" t="s">
        <v>55</v>
      </c>
      <c r="B6" s="134"/>
      <c r="C6" s="146"/>
      <c r="D6" s="455" t="s">
        <v>162</v>
      </c>
      <c r="E6" s="456"/>
      <c r="F6" s="456"/>
      <c r="G6" s="456"/>
      <c r="H6" s="457"/>
      <c r="I6" s="186" t="s">
        <v>49</v>
      </c>
      <c r="J6" s="187"/>
      <c r="K6" s="187"/>
      <c r="L6" s="187"/>
      <c r="M6" s="187"/>
      <c r="N6" s="187"/>
      <c r="O6" s="187"/>
      <c r="P6" s="134"/>
      <c r="Q6" s="134"/>
      <c r="R6" s="134"/>
      <c r="S6" s="134"/>
      <c r="T6" s="134"/>
      <c r="U6" s="134"/>
      <c r="V6" s="134"/>
      <c r="W6" s="146"/>
    </row>
    <row r="7" spans="1:23" ht="20.100000000000001" customHeight="1" thickBot="1">
      <c r="A7" s="188"/>
      <c r="B7" s="189"/>
      <c r="C7" s="190"/>
      <c r="D7" s="191" t="s">
        <v>44</v>
      </c>
      <c r="E7" s="192" t="s">
        <v>45</v>
      </c>
      <c r="F7" s="191"/>
      <c r="G7" s="192" t="s">
        <v>46</v>
      </c>
      <c r="H7" s="193"/>
      <c r="I7" s="174"/>
      <c r="J7" s="82"/>
      <c r="K7" s="82"/>
      <c r="L7" s="82"/>
      <c r="M7" s="82"/>
      <c r="N7" s="82"/>
      <c r="O7" s="82"/>
      <c r="P7" s="82"/>
      <c r="Q7" s="189"/>
      <c r="R7" s="189"/>
      <c r="S7" s="82"/>
      <c r="T7" s="82"/>
      <c r="U7" s="82"/>
      <c r="V7" s="82"/>
      <c r="W7" s="194"/>
    </row>
    <row r="8" spans="1:23" ht="20.100000000000001" customHeight="1">
      <c r="A8" s="174"/>
      <c r="B8" s="195"/>
      <c r="C8" s="196"/>
      <c r="D8" s="197"/>
      <c r="E8" s="195"/>
      <c r="F8" s="195"/>
      <c r="G8" s="195"/>
      <c r="H8" s="195"/>
      <c r="I8" s="198" t="s">
        <v>50</v>
      </c>
      <c r="J8" s="189"/>
      <c r="K8" s="189"/>
      <c r="L8" s="189"/>
      <c r="M8" s="199"/>
      <c r="N8" s="199"/>
      <c r="O8" s="189"/>
      <c r="P8" s="189"/>
      <c r="Q8" s="199"/>
      <c r="R8" s="82"/>
      <c r="S8" s="82"/>
      <c r="T8" s="82"/>
      <c r="U8" s="82"/>
      <c r="V8" s="82"/>
      <c r="W8" s="194"/>
    </row>
    <row r="9" spans="1:23" ht="18" customHeight="1">
      <c r="A9" s="197" t="s">
        <v>5</v>
      </c>
      <c r="B9" s="195"/>
      <c r="C9" s="196"/>
      <c r="D9" s="200"/>
      <c r="E9" s="200"/>
      <c r="F9" s="200"/>
      <c r="G9" s="200"/>
      <c r="H9" s="201"/>
      <c r="I9" s="202" t="s">
        <v>83</v>
      </c>
      <c r="J9" s="199"/>
      <c r="K9" s="199"/>
      <c r="L9" s="199"/>
      <c r="M9" s="199"/>
      <c r="N9" s="199"/>
      <c r="O9" s="199"/>
      <c r="P9" s="199"/>
      <c r="Q9" s="199"/>
      <c r="R9" s="82"/>
      <c r="S9" s="82"/>
      <c r="T9" s="82"/>
      <c r="U9" s="82"/>
      <c r="V9" s="82"/>
      <c r="W9" s="194"/>
    </row>
    <row r="10" spans="1:23" ht="18" customHeight="1">
      <c r="A10" s="197" t="s">
        <v>21</v>
      </c>
      <c r="B10" s="195"/>
      <c r="C10" s="196"/>
      <c r="D10" s="203" t="s">
        <v>19</v>
      </c>
      <c r="E10" s="199" t="s">
        <v>127</v>
      </c>
      <c r="F10" s="195"/>
      <c r="G10" s="199" t="s">
        <v>18</v>
      </c>
      <c r="H10" s="201"/>
      <c r="I10" s="197" t="s">
        <v>51</v>
      </c>
      <c r="J10" s="199"/>
      <c r="K10" s="199"/>
      <c r="L10" s="199"/>
      <c r="M10" s="199"/>
      <c r="N10" s="199"/>
      <c r="O10" s="199"/>
      <c r="P10" s="199"/>
      <c r="Q10" s="199"/>
      <c r="R10" s="82"/>
      <c r="S10" s="82"/>
      <c r="T10" s="82"/>
      <c r="U10" s="82"/>
      <c r="V10" s="82"/>
      <c r="W10" s="194"/>
    </row>
    <row r="11" spans="1:23" ht="18" customHeight="1">
      <c r="A11" s="197" t="s">
        <v>6</v>
      </c>
      <c r="B11" s="195"/>
      <c r="C11" s="196"/>
      <c r="D11" s="174" t="s">
        <v>32</v>
      </c>
      <c r="E11" s="199" t="s">
        <v>41</v>
      </c>
      <c r="F11" s="195"/>
      <c r="G11" s="82" t="s">
        <v>33</v>
      </c>
      <c r="H11" s="201"/>
      <c r="I11" s="198" t="s">
        <v>30</v>
      </c>
      <c r="J11" s="189"/>
      <c r="K11" s="189"/>
      <c r="L11" s="189"/>
      <c r="M11" s="204"/>
      <c r="N11" s="199"/>
      <c r="O11" s="189" t="s">
        <v>130</v>
      </c>
      <c r="P11" s="199"/>
      <c r="Q11" s="199"/>
      <c r="R11" s="82"/>
      <c r="S11" s="82"/>
      <c r="T11" s="82"/>
      <c r="U11" s="82"/>
      <c r="V11" s="82"/>
      <c r="W11" s="194"/>
    </row>
    <row r="12" spans="1:23" ht="18" customHeight="1">
      <c r="A12" s="205" t="s">
        <v>34</v>
      </c>
      <c r="B12" s="82"/>
      <c r="C12" s="194"/>
      <c r="D12" s="203" t="s">
        <v>85</v>
      </c>
      <c r="E12" s="199" t="s">
        <v>41</v>
      </c>
      <c r="F12" s="199"/>
      <c r="G12" s="199" t="s">
        <v>33</v>
      </c>
      <c r="H12" s="201"/>
      <c r="I12" s="198" t="s">
        <v>84</v>
      </c>
      <c r="J12" s="189"/>
      <c r="K12" s="189"/>
      <c r="L12" s="189"/>
      <c r="M12" s="204"/>
      <c r="N12" s="199"/>
      <c r="O12" s="189" t="s">
        <v>132</v>
      </c>
      <c r="P12" s="199"/>
      <c r="Q12" s="199"/>
      <c r="R12" s="82"/>
      <c r="S12" s="82"/>
      <c r="T12" s="82"/>
      <c r="U12" s="82"/>
      <c r="V12" s="82"/>
      <c r="W12" s="194"/>
    </row>
    <row r="13" spans="1:23" ht="18" customHeight="1">
      <c r="A13" s="197" t="s">
        <v>7</v>
      </c>
      <c r="B13" s="195"/>
      <c r="C13" s="196"/>
      <c r="D13" s="203" t="s">
        <v>36</v>
      </c>
      <c r="E13" s="199" t="s">
        <v>41</v>
      </c>
      <c r="F13" s="195"/>
      <c r="G13" s="199" t="s">
        <v>33</v>
      </c>
      <c r="H13" s="201"/>
      <c r="I13" s="198" t="s">
        <v>58</v>
      </c>
      <c r="J13" s="189"/>
      <c r="K13" s="189"/>
      <c r="L13" s="189"/>
      <c r="M13" s="204"/>
      <c r="N13" s="199"/>
      <c r="O13" s="189" t="s">
        <v>115</v>
      </c>
      <c r="P13" s="199"/>
      <c r="Q13" s="199"/>
      <c r="R13" s="82"/>
      <c r="S13" s="82"/>
      <c r="T13" s="82"/>
      <c r="U13" s="82"/>
      <c r="V13" s="82"/>
      <c r="W13" s="194"/>
    </row>
    <row r="14" spans="1:23" ht="18" customHeight="1">
      <c r="A14" s="197" t="s">
        <v>27</v>
      </c>
      <c r="B14" s="195"/>
      <c r="C14" s="206"/>
      <c r="H14" s="201"/>
      <c r="I14" s="207"/>
      <c r="J14" s="201"/>
      <c r="K14" s="201"/>
      <c r="L14" s="201"/>
      <c r="M14" s="204"/>
      <c r="N14" s="199"/>
      <c r="O14" s="201"/>
      <c r="P14" s="199"/>
      <c r="Q14" s="199"/>
      <c r="R14" s="82"/>
      <c r="S14" s="82"/>
      <c r="T14" s="82"/>
      <c r="U14" s="82"/>
      <c r="V14" s="82"/>
      <c r="W14" s="194"/>
    </row>
    <row r="15" spans="1:23" ht="18" customHeight="1">
      <c r="A15" s="197" t="s">
        <v>15</v>
      </c>
      <c r="B15" s="195" t="s">
        <v>47</v>
      </c>
      <c r="C15" s="206"/>
      <c r="D15" s="203" t="s">
        <v>19</v>
      </c>
      <c r="E15" s="199" t="s">
        <v>127</v>
      </c>
      <c r="F15" s="195"/>
      <c r="G15" s="199" t="s">
        <v>18</v>
      </c>
      <c r="H15" s="201"/>
      <c r="I15" s="197" t="s">
        <v>54</v>
      </c>
      <c r="J15" s="195"/>
      <c r="K15" s="199"/>
      <c r="L15" s="199"/>
      <c r="M15" s="204"/>
      <c r="N15" s="199"/>
      <c r="O15" s="199" t="s">
        <v>133</v>
      </c>
      <c r="P15" s="199"/>
      <c r="Q15" s="199"/>
      <c r="R15" s="82"/>
      <c r="S15" s="82"/>
      <c r="T15" s="82"/>
      <c r="U15" s="82"/>
      <c r="V15" s="82"/>
      <c r="W15" s="194"/>
    </row>
    <row r="16" spans="1:23" ht="18" customHeight="1">
      <c r="A16" s="197" t="s">
        <v>15</v>
      </c>
      <c r="B16" s="195" t="s">
        <v>48</v>
      </c>
      <c r="C16" s="206"/>
      <c r="D16" s="203" t="s">
        <v>88</v>
      </c>
      <c r="E16" s="199" t="s">
        <v>87</v>
      </c>
      <c r="F16" s="195"/>
      <c r="G16" s="199" t="s">
        <v>33</v>
      </c>
      <c r="H16" s="195"/>
      <c r="I16" s="197" t="s">
        <v>52</v>
      </c>
      <c r="J16" s="195"/>
      <c r="K16" s="199"/>
      <c r="L16" s="199"/>
      <c r="M16" s="199"/>
      <c r="N16" s="199"/>
      <c r="O16" s="199" t="s">
        <v>161</v>
      </c>
      <c r="P16" s="199"/>
      <c r="Q16" s="199"/>
      <c r="R16" s="82"/>
      <c r="S16" s="82"/>
      <c r="T16" s="82"/>
      <c r="U16" s="82"/>
      <c r="V16" s="82"/>
      <c r="W16" s="194"/>
    </row>
    <row r="17" spans="1:26" ht="18" customHeight="1">
      <c r="A17" s="197" t="s">
        <v>15</v>
      </c>
      <c r="B17" s="195" t="s">
        <v>89</v>
      </c>
      <c r="C17" s="206"/>
      <c r="D17" s="203" t="s">
        <v>163</v>
      </c>
      <c r="E17" s="199" t="s">
        <v>87</v>
      </c>
      <c r="F17" s="195"/>
      <c r="G17" s="199" t="s">
        <v>33</v>
      </c>
      <c r="H17" s="195"/>
      <c r="I17" s="197"/>
      <c r="J17" s="199"/>
      <c r="K17" s="199"/>
      <c r="L17" s="195"/>
      <c r="M17" s="199"/>
      <c r="N17" s="201"/>
      <c r="O17" s="199"/>
      <c r="P17" s="199"/>
      <c r="Q17" s="199"/>
      <c r="R17" s="82"/>
      <c r="S17" s="82"/>
      <c r="T17" s="82"/>
      <c r="U17" s="82"/>
      <c r="V17" s="82"/>
      <c r="W17" s="194"/>
    </row>
    <row r="18" spans="1:26" ht="15.75">
      <c r="A18" s="197" t="s">
        <v>35</v>
      </c>
      <c r="B18" s="195"/>
      <c r="C18" s="206"/>
      <c r="D18" s="208" t="s">
        <v>167</v>
      </c>
      <c r="E18" s="82" t="s">
        <v>41</v>
      </c>
      <c r="F18" s="82"/>
      <c r="G18" s="199" t="s">
        <v>168</v>
      </c>
      <c r="H18" s="195"/>
      <c r="I18" s="202" t="s">
        <v>53</v>
      </c>
      <c r="J18" s="201"/>
      <c r="K18" s="201"/>
      <c r="L18" s="201"/>
      <c r="M18" s="201" t="s">
        <v>134</v>
      </c>
      <c r="N18" s="201"/>
      <c r="O18" s="199"/>
      <c r="P18" s="199"/>
      <c r="Q18" s="7"/>
      <c r="R18" s="82"/>
      <c r="S18" s="82"/>
      <c r="T18" s="82"/>
      <c r="U18" s="82"/>
      <c r="V18" s="82"/>
      <c r="W18" s="194"/>
    </row>
    <row r="19" spans="1:26" ht="18" customHeight="1">
      <c r="A19" s="205" t="s">
        <v>166</v>
      </c>
      <c r="B19" s="82"/>
      <c r="C19" s="194"/>
      <c r="D19" s="67" t="s">
        <v>170</v>
      </c>
      <c r="E19" s="67" t="s">
        <v>127</v>
      </c>
      <c r="G19" s="67" t="s">
        <v>33</v>
      </c>
      <c r="H19" s="199"/>
      <c r="I19" s="205" t="s">
        <v>9</v>
      </c>
      <c r="J19" s="155"/>
      <c r="K19" s="82"/>
      <c r="L19" s="82"/>
      <c r="M19" s="230">
        <v>-1</v>
      </c>
      <c r="N19" s="201"/>
      <c r="O19" s="201"/>
      <c r="P19" s="199"/>
      <c r="Q19" s="7"/>
      <c r="R19" s="82"/>
      <c r="S19" s="82"/>
      <c r="T19" s="82"/>
      <c r="U19" s="82"/>
      <c r="V19" s="82"/>
      <c r="W19" s="194"/>
    </row>
    <row r="20" spans="1:26" ht="18" customHeight="1">
      <c r="A20" s="197"/>
      <c r="B20" s="82"/>
      <c r="C20" s="194"/>
      <c r="D20" s="174"/>
      <c r="E20" s="82"/>
      <c r="F20" s="82"/>
      <c r="G20" s="199"/>
      <c r="H20" s="199"/>
      <c r="I20" s="205" t="s">
        <v>8</v>
      </c>
      <c r="J20" s="201"/>
      <c r="K20" s="201"/>
      <c r="L20" s="201" t="s">
        <v>135</v>
      </c>
      <c r="M20" s="201"/>
      <c r="N20" s="199"/>
      <c r="O20" s="199"/>
      <c r="P20" s="199"/>
      <c r="Q20" s="7"/>
      <c r="R20" s="82"/>
      <c r="S20" s="82"/>
      <c r="T20" s="82"/>
      <c r="U20" s="82"/>
      <c r="V20" s="82"/>
      <c r="W20" s="194"/>
    </row>
    <row r="21" spans="1:26" ht="18" customHeight="1" thickBot="1">
      <c r="A21" s="174"/>
      <c r="B21" s="82"/>
      <c r="C21" s="194"/>
      <c r="D21" s="203"/>
      <c r="E21" s="199"/>
      <c r="F21" s="199"/>
      <c r="G21" s="199"/>
      <c r="H21" s="199"/>
      <c r="I21" s="209"/>
      <c r="J21" s="210"/>
      <c r="K21" s="210"/>
      <c r="L21" s="210"/>
      <c r="M21" s="210"/>
      <c r="N21" s="210"/>
      <c r="O21" s="210"/>
      <c r="P21" s="210"/>
      <c r="Q21" s="210"/>
      <c r="R21" s="211"/>
      <c r="S21" s="211"/>
      <c r="T21" s="211"/>
      <c r="U21" s="211"/>
      <c r="V21" s="211"/>
      <c r="W21" s="212"/>
    </row>
    <row r="22" spans="1:26" ht="22.5" customHeight="1" thickBot="1">
      <c r="A22" s="91" t="s">
        <v>26</v>
      </c>
      <c r="B22" s="113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89"/>
    </row>
    <row r="23" spans="1:26" ht="48" customHeight="1" thickBot="1">
      <c r="A23" s="107" t="s">
        <v>13</v>
      </c>
      <c r="B23" s="106" t="s">
        <v>17</v>
      </c>
      <c r="C23" s="106" t="s">
        <v>10</v>
      </c>
      <c r="D23" s="182" t="s">
        <v>104</v>
      </c>
      <c r="E23" s="106" t="s">
        <v>14</v>
      </c>
      <c r="F23" s="106" t="s">
        <v>103</v>
      </c>
      <c r="G23" s="182" t="s">
        <v>56</v>
      </c>
      <c r="H23" s="183" t="s">
        <v>12</v>
      </c>
      <c r="I23" s="107" t="s">
        <v>0</v>
      </c>
      <c r="J23" s="106" t="s">
        <v>1</v>
      </c>
      <c r="K23" s="105" t="s">
        <v>2</v>
      </c>
      <c r="L23" s="104" t="s">
        <v>3</v>
      </c>
      <c r="M23" s="107" t="s">
        <v>4</v>
      </c>
      <c r="N23" s="106" t="s">
        <v>1</v>
      </c>
      <c r="O23" s="105" t="s">
        <v>2</v>
      </c>
      <c r="P23" s="104" t="s">
        <v>3</v>
      </c>
      <c r="Q23" s="107" t="s">
        <v>4</v>
      </c>
      <c r="R23" s="106" t="s">
        <v>1</v>
      </c>
      <c r="S23" s="105" t="s">
        <v>2</v>
      </c>
      <c r="T23" s="104" t="s">
        <v>3</v>
      </c>
      <c r="U23" s="184" t="s">
        <v>102</v>
      </c>
      <c r="V23" s="104" t="s">
        <v>101</v>
      </c>
      <c r="W23" s="104" t="s">
        <v>100</v>
      </c>
      <c r="X23" s="82"/>
    </row>
    <row r="24" spans="1:26" ht="47.25" customHeight="1">
      <c r="A24" s="179">
        <v>1</v>
      </c>
      <c r="B24" s="66">
        <v>5</v>
      </c>
      <c r="C24" s="62"/>
      <c r="D24" s="330" t="s">
        <v>139</v>
      </c>
      <c r="E24" s="330">
        <v>1999</v>
      </c>
      <c r="F24" s="213" t="s">
        <v>23</v>
      </c>
      <c r="G24" s="66" t="s">
        <v>74</v>
      </c>
      <c r="H24" s="66" t="s">
        <v>18</v>
      </c>
      <c r="I24" s="290">
        <v>65</v>
      </c>
      <c r="J24" s="291">
        <v>68</v>
      </c>
      <c r="K24" s="295">
        <v>67</v>
      </c>
      <c r="L24" s="129">
        <f t="shared" ref="L24:L29" si="0">AVERAGE(I24:K24)</f>
        <v>66.666666666666671</v>
      </c>
      <c r="M24" s="297">
        <v>33</v>
      </c>
      <c r="N24" s="291">
        <v>36</v>
      </c>
      <c r="O24" s="295">
        <v>39</v>
      </c>
      <c r="P24" s="129">
        <f t="shared" ref="P24:P29" si="1">AVERAGE(M24:O24)</f>
        <v>36</v>
      </c>
      <c r="Q24" s="297">
        <v>75</v>
      </c>
      <c r="R24" s="291">
        <v>73</v>
      </c>
      <c r="S24" s="295">
        <v>73</v>
      </c>
      <c r="T24" s="129">
        <f t="shared" ref="T24:T29" si="2">AVERAGE(Q24:S24)</f>
        <v>73.666666666666671</v>
      </c>
      <c r="U24" s="301">
        <f>SUM(L24+T24)</f>
        <v>140.33333333333334</v>
      </c>
      <c r="V24" s="361" t="s">
        <v>23</v>
      </c>
      <c r="W24" s="100">
        <v>100</v>
      </c>
      <c r="X24" s="120"/>
      <c r="Y24" s="119"/>
    </row>
    <row r="25" spans="1:26" ht="47.25" customHeight="1">
      <c r="A25" s="178">
        <v>2</v>
      </c>
      <c r="B25" s="68">
        <v>3</v>
      </c>
      <c r="C25" s="333"/>
      <c r="D25" s="333" t="s">
        <v>138</v>
      </c>
      <c r="E25" s="333">
        <v>1995</v>
      </c>
      <c r="F25" s="68" t="s">
        <v>24</v>
      </c>
      <c r="G25" s="214" t="s">
        <v>75</v>
      </c>
      <c r="H25" s="68" t="s">
        <v>39</v>
      </c>
      <c r="I25" s="292">
        <v>28</v>
      </c>
      <c r="J25" s="59">
        <v>26</v>
      </c>
      <c r="K25" s="92">
        <v>27</v>
      </c>
      <c r="L25" s="127">
        <f t="shared" si="0"/>
        <v>27</v>
      </c>
      <c r="M25" s="125">
        <v>62</v>
      </c>
      <c r="N25" s="59">
        <v>60</v>
      </c>
      <c r="O25" s="92">
        <v>60</v>
      </c>
      <c r="P25" s="127">
        <f t="shared" si="1"/>
        <v>60.666666666666664</v>
      </c>
      <c r="Q25" s="125">
        <v>70</v>
      </c>
      <c r="R25" s="59">
        <v>70</v>
      </c>
      <c r="S25" s="92">
        <v>71</v>
      </c>
      <c r="T25" s="127">
        <f t="shared" si="2"/>
        <v>70.333333333333329</v>
      </c>
      <c r="U25" s="302">
        <f>SUM(P25+T25)</f>
        <v>131</v>
      </c>
      <c r="V25" s="69"/>
      <c r="W25" s="97">
        <v>80</v>
      </c>
      <c r="X25" s="120"/>
      <c r="Y25" s="119"/>
      <c r="Z25" s="119"/>
    </row>
    <row r="26" spans="1:26" ht="47.25" customHeight="1">
      <c r="A26" s="178">
        <v>3</v>
      </c>
      <c r="B26" s="68">
        <v>7</v>
      </c>
      <c r="C26" s="59">
        <v>9485256</v>
      </c>
      <c r="D26" s="333" t="s">
        <v>141</v>
      </c>
      <c r="E26" s="333">
        <v>1996</v>
      </c>
      <c r="F26" s="214" t="s">
        <v>73</v>
      </c>
      <c r="G26" s="214" t="s">
        <v>142</v>
      </c>
      <c r="H26" s="214" t="s">
        <v>142</v>
      </c>
      <c r="I26" s="292">
        <v>30</v>
      </c>
      <c r="J26" s="59">
        <v>29</v>
      </c>
      <c r="K26" s="92">
        <v>29</v>
      </c>
      <c r="L26" s="127">
        <f t="shared" si="0"/>
        <v>29.333333333333332</v>
      </c>
      <c r="M26" s="125">
        <v>60</v>
      </c>
      <c r="N26" s="59">
        <v>59</v>
      </c>
      <c r="O26" s="92">
        <v>57</v>
      </c>
      <c r="P26" s="127">
        <f t="shared" si="1"/>
        <v>58.666666666666664</v>
      </c>
      <c r="Q26" s="125">
        <v>38</v>
      </c>
      <c r="R26" s="59">
        <v>39</v>
      </c>
      <c r="S26" s="92">
        <v>39</v>
      </c>
      <c r="T26" s="127">
        <f t="shared" si="2"/>
        <v>38.666666666666664</v>
      </c>
      <c r="U26" s="302">
        <f>SUM(P26+T26)</f>
        <v>97.333333333333329</v>
      </c>
      <c r="V26" s="69"/>
      <c r="W26" s="96">
        <v>60</v>
      </c>
      <c r="X26" s="82"/>
      <c r="Y26" s="119"/>
      <c r="Z26" s="119"/>
    </row>
    <row r="27" spans="1:26" ht="47.25" customHeight="1">
      <c r="A27" s="178">
        <v>4</v>
      </c>
      <c r="B27" s="68">
        <v>4</v>
      </c>
      <c r="C27" s="59"/>
      <c r="D27" s="333" t="s">
        <v>79</v>
      </c>
      <c r="E27" s="333">
        <v>1998</v>
      </c>
      <c r="F27" s="214" t="s">
        <v>23</v>
      </c>
      <c r="G27" s="214" t="s">
        <v>136</v>
      </c>
      <c r="H27" s="214" t="s">
        <v>37</v>
      </c>
      <c r="I27" s="292">
        <v>38</v>
      </c>
      <c r="J27" s="59">
        <v>35</v>
      </c>
      <c r="K27" s="92">
        <v>34</v>
      </c>
      <c r="L27" s="127">
        <f t="shared" si="0"/>
        <v>35.666666666666664</v>
      </c>
      <c r="M27" s="125">
        <v>52</v>
      </c>
      <c r="N27" s="59">
        <v>54</v>
      </c>
      <c r="O27" s="92">
        <v>51</v>
      </c>
      <c r="P27" s="127">
        <f t="shared" si="1"/>
        <v>52.333333333333336</v>
      </c>
      <c r="Q27" s="125">
        <v>45</v>
      </c>
      <c r="R27" s="59">
        <v>46</v>
      </c>
      <c r="S27" s="92">
        <v>43</v>
      </c>
      <c r="T27" s="127">
        <f t="shared" si="2"/>
        <v>44.666666666666664</v>
      </c>
      <c r="U27" s="302">
        <f>SUM(L27+P27)</f>
        <v>88</v>
      </c>
      <c r="V27" s="69"/>
      <c r="W27" s="97">
        <v>50</v>
      </c>
      <c r="X27" s="82"/>
    </row>
    <row r="28" spans="1:26" ht="47.25" customHeight="1">
      <c r="A28" s="178">
        <v>5</v>
      </c>
      <c r="B28" s="68">
        <v>1</v>
      </c>
      <c r="C28" s="59"/>
      <c r="D28" s="333" t="s">
        <v>81</v>
      </c>
      <c r="E28" s="333">
        <v>1998</v>
      </c>
      <c r="F28" s="214" t="s">
        <v>23</v>
      </c>
      <c r="G28" s="214" t="s">
        <v>136</v>
      </c>
      <c r="H28" s="214" t="s">
        <v>37</v>
      </c>
      <c r="I28" s="292">
        <v>20</v>
      </c>
      <c r="J28" s="59">
        <v>18</v>
      </c>
      <c r="K28" s="92">
        <v>21</v>
      </c>
      <c r="L28" s="127">
        <f t="shared" si="0"/>
        <v>19.666666666666668</v>
      </c>
      <c r="M28" s="125">
        <v>40</v>
      </c>
      <c r="N28" s="59">
        <v>42</v>
      </c>
      <c r="O28" s="92">
        <v>43</v>
      </c>
      <c r="P28" s="127">
        <f t="shared" si="1"/>
        <v>41.666666666666664</v>
      </c>
      <c r="Q28" s="125">
        <v>42</v>
      </c>
      <c r="R28" s="59">
        <v>40</v>
      </c>
      <c r="S28" s="92">
        <v>41</v>
      </c>
      <c r="T28" s="127">
        <f t="shared" si="2"/>
        <v>41</v>
      </c>
      <c r="U28" s="302">
        <f>SUM(P28+T28)</f>
        <v>82.666666666666657</v>
      </c>
      <c r="V28" s="69"/>
      <c r="W28" s="97">
        <v>45</v>
      </c>
      <c r="X28" s="82"/>
    </row>
    <row r="29" spans="1:26" ht="47.25" customHeight="1" thickBot="1">
      <c r="A29" s="444">
        <v>6</v>
      </c>
      <c r="B29" s="445">
        <v>2</v>
      </c>
      <c r="C29" s="419"/>
      <c r="D29" s="446" t="s">
        <v>137</v>
      </c>
      <c r="E29" s="446">
        <v>1999</v>
      </c>
      <c r="F29" s="428" t="s">
        <v>23</v>
      </c>
      <c r="G29" s="445" t="s">
        <v>42</v>
      </c>
      <c r="H29" s="445" t="s">
        <v>38</v>
      </c>
      <c r="I29" s="447">
        <v>15</v>
      </c>
      <c r="J29" s="439">
        <v>17</v>
      </c>
      <c r="K29" s="441">
        <v>18</v>
      </c>
      <c r="L29" s="442">
        <f t="shared" si="0"/>
        <v>16.666666666666668</v>
      </c>
      <c r="M29" s="440">
        <v>31</v>
      </c>
      <c r="N29" s="439">
        <v>32</v>
      </c>
      <c r="O29" s="441">
        <v>30</v>
      </c>
      <c r="P29" s="442">
        <f t="shared" si="1"/>
        <v>31</v>
      </c>
      <c r="Q29" s="440">
        <v>7</v>
      </c>
      <c r="R29" s="439">
        <v>10</v>
      </c>
      <c r="S29" s="441">
        <v>9</v>
      </c>
      <c r="T29" s="442">
        <f t="shared" si="2"/>
        <v>8.6666666666666661</v>
      </c>
      <c r="U29" s="443">
        <f>SUM(P29+T29)</f>
        <v>39.666666666666664</v>
      </c>
      <c r="V29" s="422"/>
      <c r="W29" s="423">
        <v>40</v>
      </c>
      <c r="X29" s="82"/>
    </row>
    <row r="30" spans="1:26" ht="19.5" customHeight="1" thickBot="1">
      <c r="A30" s="460" t="s">
        <v>28</v>
      </c>
      <c r="B30" s="461"/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461"/>
      <c r="P30" s="461"/>
      <c r="Q30" s="461"/>
      <c r="R30" s="461"/>
      <c r="S30" s="461"/>
      <c r="T30" s="461"/>
      <c r="U30" s="461"/>
      <c r="V30" s="461"/>
      <c r="W30" s="462"/>
      <c r="X30" s="82"/>
    </row>
    <row r="31" spans="1:26" ht="51.75" customHeight="1">
      <c r="A31" s="101">
        <v>7</v>
      </c>
      <c r="B31" s="66">
        <v>10</v>
      </c>
      <c r="C31" s="62"/>
      <c r="D31" s="330" t="s">
        <v>145</v>
      </c>
      <c r="E31" s="330">
        <v>2002</v>
      </c>
      <c r="F31" s="66" t="s">
        <v>73</v>
      </c>
      <c r="G31" s="213" t="s">
        <v>136</v>
      </c>
      <c r="H31" s="213" t="s">
        <v>37</v>
      </c>
      <c r="I31" s="62">
        <v>39</v>
      </c>
      <c r="J31" s="62">
        <v>36</v>
      </c>
      <c r="K31" s="93">
        <v>34</v>
      </c>
      <c r="L31" s="363">
        <f>AVERAGE(I31:K31)</f>
        <v>36.333333333333336</v>
      </c>
      <c r="M31" s="362">
        <v>37</v>
      </c>
      <c r="N31" s="62">
        <v>35</v>
      </c>
      <c r="O31" s="93">
        <v>32</v>
      </c>
      <c r="P31" s="363">
        <f>AVERAGE(M31:O31)</f>
        <v>34.666666666666664</v>
      </c>
      <c r="Q31" s="290">
        <v>0</v>
      </c>
      <c r="R31" s="291">
        <v>0</v>
      </c>
      <c r="S31" s="295">
        <v>0</v>
      </c>
      <c r="T31" s="129">
        <f t="shared" ref="T31:T34" si="3">AVERAGE(Q31:S31)</f>
        <v>0</v>
      </c>
      <c r="U31" s="129">
        <f>L31</f>
        <v>36.333333333333336</v>
      </c>
      <c r="V31" s="425"/>
      <c r="W31" s="100">
        <v>36</v>
      </c>
    </row>
    <row r="32" spans="1:26" ht="47.25" customHeight="1">
      <c r="A32" s="98">
        <v>8</v>
      </c>
      <c r="B32" s="68">
        <v>6</v>
      </c>
      <c r="C32" s="59"/>
      <c r="D32" s="59" t="s">
        <v>140</v>
      </c>
      <c r="E32" s="59">
        <v>2000</v>
      </c>
      <c r="F32" s="68" t="s">
        <v>73</v>
      </c>
      <c r="G32" s="214" t="s">
        <v>136</v>
      </c>
      <c r="H32" s="214" t="s">
        <v>37</v>
      </c>
      <c r="I32" s="59">
        <v>36</v>
      </c>
      <c r="J32" s="59">
        <v>37</v>
      </c>
      <c r="K32" s="92">
        <v>32</v>
      </c>
      <c r="L32" s="127">
        <f>AVERAGE(I32:K32)</f>
        <v>35</v>
      </c>
      <c r="M32" s="125">
        <v>12</v>
      </c>
      <c r="N32" s="59">
        <v>15</v>
      </c>
      <c r="O32" s="92">
        <v>15</v>
      </c>
      <c r="P32" s="127">
        <f>AVERAGE(M32:O32)</f>
        <v>14</v>
      </c>
      <c r="Q32" s="424">
        <v>0</v>
      </c>
      <c r="R32" s="419">
        <v>0</v>
      </c>
      <c r="S32" s="420">
        <v>0</v>
      </c>
      <c r="T32" s="421">
        <f t="shared" si="3"/>
        <v>0</v>
      </c>
      <c r="U32" s="127">
        <f>L32</f>
        <v>35</v>
      </c>
      <c r="V32" s="426"/>
      <c r="W32" s="97">
        <v>32</v>
      </c>
    </row>
    <row r="33" spans="1:23" ht="47.25" customHeight="1">
      <c r="A33" s="98">
        <v>9</v>
      </c>
      <c r="B33" s="68">
        <v>8</v>
      </c>
      <c r="C33" s="59"/>
      <c r="D33" s="59" t="s">
        <v>82</v>
      </c>
      <c r="E33" s="59">
        <v>1996</v>
      </c>
      <c r="F33" s="68" t="s">
        <v>73</v>
      </c>
      <c r="G33" s="214" t="s">
        <v>143</v>
      </c>
      <c r="H33" s="68" t="s">
        <v>144</v>
      </c>
      <c r="I33" s="59">
        <v>34</v>
      </c>
      <c r="J33" s="59">
        <v>33</v>
      </c>
      <c r="K33" s="92">
        <v>31</v>
      </c>
      <c r="L33" s="127">
        <f>AVERAGE(I33:K33)</f>
        <v>32.666666666666664</v>
      </c>
      <c r="M33" s="125">
        <v>29</v>
      </c>
      <c r="N33" s="59">
        <v>28</v>
      </c>
      <c r="O33" s="92">
        <v>25</v>
      </c>
      <c r="P33" s="127">
        <f>AVERAGE(M33:O33)</f>
        <v>27.333333333333332</v>
      </c>
      <c r="Q33" s="424">
        <v>0</v>
      </c>
      <c r="R33" s="419">
        <v>0</v>
      </c>
      <c r="S33" s="420">
        <v>0</v>
      </c>
      <c r="T33" s="421">
        <f t="shared" si="3"/>
        <v>0</v>
      </c>
      <c r="U33" s="127">
        <f>L33</f>
        <v>32.666666666666664</v>
      </c>
      <c r="V33" s="426"/>
      <c r="W33" s="97">
        <v>29</v>
      </c>
    </row>
    <row r="34" spans="1:23" ht="52.5" customHeight="1" thickBot="1">
      <c r="A34" s="152">
        <v>10</v>
      </c>
      <c r="B34" s="70">
        <v>9</v>
      </c>
      <c r="C34" s="65"/>
      <c r="D34" s="343" t="s">
        <v>80</v>
      </c>
      <c r="E34" s="343">
        <v>1998</v>
      </c>
      <c r="F34" s="215" t="s">
        <v>73</v>
      </c>
      <c r="G34" s="215" t="s">
        <v>136</v>
      </c>
      <c r="H34" s="215" t="s">
        <v>37</v>
      </c>
      <c r="I34" s="294">
        <v>12</v>
      </c>
      <c r="J34" s="294">
        <v>10</v>
      </c>
      <c r="K34" s="296">
        <v>12</v>
      </c>
      <c r="L34" s="128">
        <f>AVERAGE(I34:K34)</f>
        <v>11.333333333333334</v>
      </c>
      <c r="M34" s="298">
        <v>18</v>
      </c>
      <c r="N34" s="294">
        <v>19</v>
      </c>
      <c r="O34" s="296">
        <v>15</v>
      </c>
      <c r="P34" s="300">
        <f>AVERAGE(M34:O34)</f>
        <v>17.333333333333332</v>
      </c>
      <c r="Q34" s="337">
        <v>0</v>
      </c>
      <c r="R34" s="65">
        <v>0</v>
      </c>
      <c r="S34" s="124">
        <v>0</v>
      </c>
      <c r="T34" s="128">
        <f t="shared" si="3"/>
        <v>0</v>
      </c>
      <c r="U34" s="300">
        <f>MAX(P34,T34)</f>
        <v>17.333333333333332</v>
      </c>
      <c r="V34" s="427"/>
      <c r="W34" s="181"/>
    </row>
    <row r="35" spans="1:23" ht="21.75" customHeight="1">
      <c r="A35" s="177"/>
      <c r="B35" s="458"/>
      <c r="C35" s="458"/>
      <c r="D35" s="458"/>
      <c r="E35" s="177"/>
      <c r="F35" s="177"/>
      <c r="G35" s="177"/>
      <c r="H35" s="177"/>
      <c r="I35" s="82"/>
      <c r="W35" s="180"/>
    </row>
    <row r="36" spans="1:23" ht="47.25" customHeight="1">
      <c r="A36" s="82" t="s">
        <v>99</v>
      </c>
      <c r="C36" s="82"/>
      <c r="D36" s="82"/>
      <c r="E36" s="82"/>
      <c r="F36" s="82"/>
      <c r="G36" s="82"/>
      <c r="H36" s="82"/>
      <c r="I36" s="82"/>
      <c r="J36" s="82"/>
      <c r="K36" s="82"/>
      <c r="L36" s="82" t="s">
        <v>98</v>
      </c>
      <c r="M36" s="82"/>
      <c r="N36" s="82"/>
      <c r="O36" s="82"/>
      <c r="P36" s="82"/>
      <c r="Q36" s="82"/>
      <c r="W36" s="180"/>
    </row>
    <row r="37" spans="1:23" ht="47.25" customHeight="1">
      <c r="A37" s="67" t="s">
        <v>107</v>
      </c>
    </row>
    <row r="38" spans="1:23" ht="47.25" customHeight="1"/>
    <row r="39" spans="1:23" ht="47.25" customHeight="1"/>
    <row r="40" spans="1:23" ht="47.25" customHeight="1"/>
  </sheetData>
  <sheetProtection insertRows="0" deleteRows="0" selectLockedCells="1" sort="0"/>
  <mergeCells count="7">
    <mergeCell ref="G3:M3"/>
    <mergeCell ref="B35:D35"/>
    <mergeCell ref="D6:H6"/>
    <mergeCell ref="G2:M2"/>
    <mergeCell ref="G1:M1"/>
    <mergeCell ref="G4:M4"/>
    <mergeCell ref="A30:W30"/>
  </mergeCells>
  <printOptions horizontalCentered="1"/>
  <pageMargins left="0.43307086614173229" right="0.43307086614173229" top="0.39370078740157483" bottom="0.35433070866141736" header="0.31496062992125984" footer="0.31496062992125984"/>
  <pageSetup paperSize="9" scale="62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Женщины_BA_Квалификация</vt:lpstr>
      <vt:lpstr>Мужчины_BA_Квалификация (1груп)</vt:lpstr>
      <vt:lpstr>Финал мужчины</vt:lpstr>
      <vt:lpstr>Финал Женщины</vt:lpstr>
      <vt:lpstr>Бланк (М)</vt:lpstr>
      <vt:lpstr>Бланк (Ж)</vt:lpstr>
      <vt:lpstr>'Мужчины_BA_Квалификация (1груп)'!Область_печати</vt:lpstr>
      <vt:lpstr>'Финал Женщины'!Область_печати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MX Thunfish</dc:creator>
  <cp:lastModifiedBy>User</cp:lastModifiedBy>
  <cp:lastPrinted>2015-12-12T08:48:19Z</cp:lastPrinted>
  <dcterms:created xsi:type="dcterms:W3CDTF">2006-01-05T18:42:51Z</dcterms:created>
  <dcterms:modified xsi:type="dcterms:W3CDTF">2015-12-12T10:57:42Z</dcterms:modified>
</cp:coreProperties>
</file>